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8e9c0808fd945a7" /></Relationships>
</file>

<file path=xl/workbook.xml><?xml version="1.0" encoding="utf-8"?>
<x:workbook xmlns:x="http://schemas.openxmlformats.org/spreadsheetml/2006/main">
  <x:sheets>
    <x:sheet xmlns:r="http://schemas.openxmlformats.org/officeDocument/2006/relationships" name="사용 안내" sheetId="1" r:id="Rc62457f3d1434a3e"/>
    <x:sheet xmlns:r="http://schemas.openxmlformats.org/officeDocument/2006/relationships" name="평가 기준" sheetId="2" r:id="R10fd6f38b772478c"/>
    <x:sheet xmlns:r="http://schemas.openxmlformats.org/officeDocument/2006/relationships" name="증거 기록" sheetId="3" r:id="Rde9677a3b4f94f81"/>
    <x:sheet xmlns:r="http://schemas.openxmlformats.org/officeDocument/2006/relationships" name="종합 평가" sheetId="4" r:id="R2cfcaac3f08b4e21"/>
    <x:sheet xmlns:r="http://schemas.openxmlformats.org/officeDocument/2006/relationships" name="개선 계획" sheetId="5" r:id="Rf9cf4c8568ff44ea"/>
    <x:sheet xmlns:r="http://schemas.openxmlformats.org/officeDocument/2006/relationships" name="출처" sheetId="6" r:id="Rcd70b45e6973480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
  </x:numFmts>
  <x:fonts count="10">
    <x:font>
      <x:sz val="11"/>
      <x:name val="Carlito"/>
    </x:font>
    <x:font>
      <x:b/>
      <x:sz val="16"/>
      <x:color rgb="FF173F5F"/>
      <x:name val="Noto Sans CJK TC"/>
    </x:font>
    <x:font>
      <x:i/>
      <x:sz val="10"/>
      <x:color rgb="FF546273"/>
      <x:name val="Noto Sans CJK TC"/>
    </x:font>
    <x:font>
      <x:b/>
      <x:sz val="10"/>
      <x:color rgb="FFFFFFFF"/>
      <x:name val="Noto Sans CJK TC"/>
    </x:font>
    <x:font>
      <x:b/>
      <x:sz val="11"/>
      <x:color rgb="FF173F5F"/>
      <x:name val="Noto Sans CJK TC"/>
    </x:font>
    <x:font>
      <x:sz val="10"/>
      <x:color rgb="FF6B4B00"/>
      <x:name val="Noto Sans CJK TC"/>
    </x:font>
    <x:font>
      <x:b/>
      <x:sz val="10"/>
      <x:color rgb="FF172033"/>
      <x:name val="Noto Sans CJK TC"/>
    </x:font>
    <x:font>
      <x:sz val="10"/>
      <x:color rgb="FF172033"/>
      <x:name val="Noto Sans CJK TC"/>
    </x:font>
    <x:font>
      <x:i/>
      <x:sz val="10"/>
      <x:color rgb="FF172033"/>
      <x:name val="Noto Sans CJK TC"/>
    </x:font>
    <x:font>
      <x:b/>
      <x:sz val="15"/>
      <x:color rgb="FF173F5F"/>
      <x:name val="Noto Sans CJK TC"/>
    </x:font>
  </x:fonts>
  <x:fills count="7">
    <x:fill>
      <x:patternFill patternType="none"/>
    </x:fill>
    <x:fill>
      <x:patternFill patternType="gray125"/>
    </x:fill>
    <x:fill>
      <x:patternFill patternType="solid">
        <x:fgColor rgb="FF173F5F"/>
      </x:patternFill>
    </x:fill>
    <x:fill>
      <x:patternFill patternType="solid">
        <x:fgColor rgb="FFDCEAF2"/>
      </x:patternFill>
    </x:fill>
    <x:fill>
      <x:patternFill patternType="solid">
        <x:fgColor rgb="FFFFF3CD"/>
      </x:patternFill>
    </x:fill>
    <x:fill>
      <x:patternFill patternType="solid">
        <x:fgColor rgb="FFFFFBEA"/>
      </x:patternFill>
    </x:fill>
    <x:fill>
      <x:patternFill patternType="solid">
        <x:fgColor rgb="FFF5F8FA"/>
      </x:patternFill>
    </x:fill>
  </x:fills>
  <x:borders count="10">
    <x:border/>
    <x:border>
      <x:bottom style="thin">
        <x:color rgb="FFFFFFFF"/>
      </x:bottom>
    </x:border>
    <x:border>
      <x:top style="thin">
        <x:color rgb="FFFFFFFF"/>
      </x:top>
      <x:bottom style="thin">
        <x:color rgb="FFFFFFFF"/>
      </x:bottom>
    </x:border>
    <x:border>
      <x:top style="thin">
        <x:color rgb="FFFFFFFF"/>
      </x:top>
    </x:border>
    <x:border>
      <x:right style="thin">
        <x:color rgb="FFFFFFFF"/>
      </x:right>
    </x:border>
    <x:border>
      <x:left style="thin">
        <x:color rgb="FFFFFFFF"/>
      </x:left>
      <x:right style="thin">
        <x:color rgb="FFFFFFFF"/>
      </x:right>
    </x:border>
    <x:border>
      <x:left style="thin">
        <x:color rgb="FFFFFFFF"/>
      </x:left>
    </x:border>
    <x:border>
      <x:bottom style="thin">
        <x:color rgb="FFD9E2E8"/>
      </x:bottom>
    </x:border>
    <x:border>
      <x:top style="thin">
        <x:color rgb="FFD9E2E8"/>
      </x:top>
      <x:bottom style="thin">
        <x:color rgb="FFD9E2E8"/>
      </x:bottom>
    </x:border>
    <x:border>
      <x:top style="thin">
        <x:color rgb="FFD9E2E8"/>
      </x:top>
    </x:border>
  </x:borders>
  <x:cellStyleXfs count="1">
    <x:xf numFmtId="0" fontId="0" fillId="0" borderId="0"/>
  </x:cellStyleXfs>
  <x:cellXfs count="94">
    <x:xf numFmtId="0" fontId="0" fillId="0" borderId="0" xfId="0"/>
    <x:xf numFmtId="0" fontId="1" fillId="0" borderId="0" xfId="0" applyNumberFormat="1" applyFont="1" applyFill="1" applyBorder="1"/>
    <x:xf numFmtId="0" fontId="2" fillId="0" borderId="0"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1" xfId="0" applyNumberFormat="1" applyFont="1" applyFill="1" applyBorder="1" applyAlignment="1">
      <x:alignment wrapText="1"/>
    </x:xf>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2" xfId="0" applyNumberFormat="1" applyFont="1" applyFill="1" applyBorder="1" applyAlignment="1">
      <x:alignment horizontal="center" wrapText="1"/>
    </x:xf>
    <x:xf numFmtId="0" fontId="3" fillId="2" borderId="3"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0" fillId="3" borderId="0" xfId="0" applyNumberFormat="1" applyFont="1" applyFill="1" applyBorder="1"/>
    <x:xf numFmtId="0" fontId="4" fillId="3" borderId="0" xfId="0" applyNumberFormat="1" applyFont="1" applyFill="1" applyBorder="1"/>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6" fillId="0" borderId="0" xfId="0" applyNumberFormat="1" applyFont="1" applyFill="1" applyBorder="1"/>
    <x:xf numFmtId="0" fontId="7" fillId="0" borderId="0" xfId="0" applyNumberFormat="1" applyFont="1" applyFill="1" applyBorder="1"/>
    <x:xf numFmtId="0" fontId="8" fillId="0" borderId="0" xfId="0" applyNumberFormat="1" applyFont="1" applyFill="1" applyBorder="1"/>
    <x:xf numFmtId="0" fontId="6" fillId="2" borderId="1" xfId="0" applyNumberFormat="1" applyFont="1" applyFill="1" applyBorder="1" applyAlignment="1">
      <x:alignment horizontal="center" vertical="center" wrapText="1"/>
    </x:xf>
    <x:xf numFmtId="0" fontId="6" fillId="2" borderId="2" xfId="0" applyNumberFormat="1" applyFont="1" applyFill="1" applyBorder="1" applyAlignment="1">
      <x:alignment horizontal="center" vertical="center" wrapText="1"/>
    </x:xf>
    <x:xf numFmtId="0" fontId="6" fillId="2" borderId="3" xfId="0" applyNumberFormat="1" applyFont="1" applyFill="1" applyBorder="1" applyAlignment="1">
      <x:alignment horizontal="center" vertical="center" wrapText="1"/>
    </x:xf>
    <x:xf numFmtId="0" fontId="6" fillId="3" borderId="0" xfId="0" applyNumberFormat="1" applyFont="1" applyFill="1" applyBorder="1"/>
    <x:xf numFmtId="0" fontId="7" fillId="4"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9" fillId="0" borderId="0" xfId="0" applyNumberFormat="1" applyFont="1" applyFill="1" applyBorder="1"/>
    <x:xf numFmtId="0" fontId="3" fillId="2" borderId="4" xfId="0" applyNumberFormat="1" applyFont="1" applyFill="1" applyBorder="1"/>
    <x:xf numFmtId="0" fontId="3" fillId="2" borderId="5" xfId="0" applyNumberFormat="1" applyFont="1" applyFill="1" applyBorder="1"/>
    <x:xf numFmtId="0" fontId="3" fillId="2" borderId="6" xfId="0" applyNumberFormat="1" applyFont="1" applyFill="1" applyBorder="1"/>
    <x:xf numFmtId="0" fontId="3" fillId="2" borderId="4" xfId="0" applyNumberFormat="1" applyFont="1" applyFill="1" applyBorder="1" applyAlignment="1">
      <x:alignment wrapText="1"/>
    </x:xf>
    <x:xf numFmtId="0" fontId="3" fillId="2" borderId="5" xfId="0" applyNumberFormat="1" applyFont="1" applyFill="1" applyBorder="1" applyAlignment="1">
      <x:alignment wrapText="1"/>
    </x:xf>
    <x:xf numFmtId="0" fontId="3" fillId="2" borderId="6" xfId="0" applyNumberFormat="1" applyFont="1" applyFill="1" applyBorder="1" applyAlignment="1">
      <x:alignment wrapText="1"/>
    </x:xf>
    <x:xf numFmtId="0" fontId="3" fillId="2" borderId="4" xfId="0" applyNumberFormat="1" applyFont="1" applyFill="1" applyBorder="1" applyAlignment="1">
      <x:alignment horizontal="center" wrapText="1"/>
    </x:xf>
    <x:xf numFmtId="0" fontId="3" fillId="2" borderId="5" xfId="0" applyNumberFormat="1" applyFont="1" applyFill="1" applyBorder="1" applyAlignment="1">
      <x:alignment horizontal="center" wrapText="1"/>
    </x:xf>
    <x:xf numFmtId="0" fontId="3" fillId="2" borderId="6" xfId="0" applyNumberFormat="1" applyFont="1" applyFill="1" applyBorder="1" applyAlignment="1">
      <x:alignment horizontal="center" wrapText="1"/>
    </x:xf>
    <x:xf numFmtId="0" fontId="3" fillId="2" borderId="4" xfId="0" applyNumberFormat="1" applyFont="1" applyFill="1" applyBorder="1" applyAlignment="1">
      <x:alignment horizontal="center" vertical="center" wrapText="1"/>
    </x:xf>
    <x:xf numFmtId="0" fontId="3" fillId="2" borderId="5" xfId="0" applyNumberFormat="1" applyFont="1" applyFill="1" applyBorder="1" applyAlignment="1">
      <x:alignment horizontal="center" vertical="center" wrapText="1"/>
    </x:xf>
    <x:xf numFmtId="0" fontId="3" fillId="2" borderId="6"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4" borderId="0" xfId="0" applyNumberFormat="1" applyFont="1" applyFill="1" applyBorder="1" applyAlignment="1">
      <x:alignment wrapText="1"/>
    </x:xf>
    <x:xf numFmtId="0" fontId="0" fillId="0" borderId="7" xfId="0" applyNumberFormat="1" applyFont="1" applyFill="1" applyBorder="1" applyAlignment="1">
      <x:alignment wrapText="1"/>
    </x:xf>
    <x:xf numFmtId="0" fontId="0" fillId="4"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4"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4" borderId="9" xfId="0" applyNumberFormat="1" applyFont="1" applyFill="1" applyBorder="1" applyAlignment="1">
      <x:alignment wrapText="1"/>
    </x:xf>
    <x:xf numFmtId="0" fontId="6" fillId="2" borderId="4" xfId="0" applyNumberFormat="1" applyFont="1" applyFill="1" applyBorder="1" applyAlignment="1">
      <x:alignment horizontal="center" vertical="center" wrapText="1"/>
    </x:xf>
    <x:xf numFmtId="0" fontId="6" fillId="2" borderId="5" xfId="0" applyNumberFormat="1" applyFont="1" applyFill="1" applyBorder="1" applyAlignment="1">
      <x:alignment horizontal="center" vertical="center" wrapText="1"/>
    </x:xf>
    <x:xf numFmtId="0" fontId="6" fillId="2" borderId="6" xfId="0" applyNumberFormat="1" applyFont="1" applyFill="1" applyBorder="1" applyAlignment="1">
      <x:alignment horizontal="center" vertical="center" wrapText="1"/>
    </x:xf>
    <x:xf numFmtId="0" fontId="7" fillId="0" borderId="7" xfId="0" applyNumberFormat="1" applyFont="1" applyFill="1" applyBorder="1" applyAlignment="1">
      <x:alignment wrapText="1"/>
    </x:xf>
    <x:xf numFmtId="0" fontId="7" fillId="4"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4"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4" borderId="9" xfId="0" applyNumberFormat="1" applyFont="1" applyFill="1" applyBorder="1" applyAlignment="1">
      <x:alignment wrapText="1"/>
    </x:xf>
    <x:xf numFmtId="0" fontId="7" fillId="0" borderId="7" xfId="0" applyNumberFormat="1" applyFont="1" applyFill="1" applyBorder="1" applyAlignment="1">
      <x:alignment vertical="center" wrapText="1"/>
    </x:xf>
    <x:xf numFmtId="0" fontId="7" fillId="4" borderId="7" xfId="0" applyNumberFormat="1" applyFont="1" applyFill="1" applyBorder="1" applyAlignment="1">
      <x:alignment vertical="center" wrapText="1"/>
    </x:xf>
    <x:xf numFmtId="0" fontId="7" fillId="0" borderId="8" xfId="0" applyNumberFormat="1" applyFont="1" applyFill="1" applyBorder="1" applyAlignment="1">
      <x:alignment vertical="center" wrapText="1"/>
    </x:xf>
    <x:xf numFmtId="0" fontId="7" fillId="4" borderId="8" xfId="0" applyNumberFormat="1" applyFont="1" applyFill="1" applyBorder="1" applyAlignment="1">
      <x:alignment vertical="center" wrapText="1"/>
    </x:xf>
    <x:xf numFmtId="0" fontId="7" fillId="0" borderId="9" xfId="0" applyNumberFormat="1" applyFont="1" applyFill="1" applyBorder="1" applyAlignment="1">
      <x:alignment vertical="center" wrapText="1"/>
    </x:xf>
    <x:xf numFmtId="0" fontId="7" fillId="4" borderId="9" xfId="0" applyNumberFormat="1" applyFont="1" applyFill="1" applyBorder="1" applyAlignment="1">
      <x:alignment vertical="center" wrapText="1"/>
    </x:xf>
    <x:xf numFmtId="0" fontId="0" fillId="5" borderId="0" xfId="0" applyNumberFormat="1" applyFont="1" applyFill="1" applyBorder="1"/>
    <x:xf numFmtId="200" fontId="0" fillId="5" borderId="0" xfId="0" applyNumberFormat="1" applyFont="1" applyFill="1" applyBorder="1"/>
    <x:xf numFmtId="0" fontId="7" fillId="5" borderId="0" xfId="0" applyNumberFormat="1" applyFont="1" applyFill="1" applyBorder="1"/>
    <x:xf numFmtId="200" fontId="7" fillId="5" borderId="0" xfId="0" applyNumberFormat="1" applyFont="1" applyFill="1" applyBorder="1"/>
    <x:xf numFmtId="0" fontId="7" fillId="5" borderId="0" xfId="0" applyNumberFormat="1" applyFont="1" applyFill="1" applyBorder="1" applyAlignment="1">
      <x:alignment vertical="center"/>
    </x:xf>
    <x:xf numFmtId="200" fontId="7" fillId="5" borderId="0" xfId="0" applyNumberFormat="1" applyFont="1" applyFill="1" applyBorder="1" applyAlignment="1">
      <x:alignment vertical="center"/>
    </x:xf>
    <x:xf numFmtId="201" fontId="0" fillId="0" borderId="0" xfId="0" applyNumberFormat="1" applyFont="1" applyFill="1" applyBorder="1"/>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201" fontId="7" fillId="0" borderId="0" xfId="0" applyNumberFormat="1" applyFont="1" applyFill="1" applyBorder="1"/>
    <x:xf numFmtId="201" fontId="7" fillId="0" borderId="0" xfId="0" applyNumberFormat="1" applyFont="1" applyFill="1" applyBorder="1" applyAlignment="1">
      <x:alignment vertical="center"/>
    </x:xf>
    <x:xf numFmtId="0" fontId="7" fillId="6" borderId="0" xfId="0" applyNumberFormat="1" applyFont="1" applyFill="1" applyBorder="1" applyAlignment="1">
      <x:alignment vertical="center" wrapText="1"/>
    </x:xf>
    <x:xf numFmtId="0" fontId="9" fillId="0" borderId="0" xfId="0" applyNumberFormat="1" applyFont="1" applyFill="1" applyBorder="1" applyAlignment="1">
      <x:alignment vertical="center"/>
    </x:xf>
    <x:xf numFmtId="200" fontId="0" fillId="4" borderId="0" xfId="0" applyNumberFormat="1" applyFont="1" applyFill="1" applyBorder="1"/>
    <x:xf numFmtId="200" fontId="0" fillId="4" borderId="0" xfId="0" applyNumberFormat="1" applyFont="1" applyFill="1" applyBorder="1" applyAlignment="1">
      <x:alignment wrapText="1"/>
    </x:xf>
    <x:xf numFmtId="0" fontId="7" fillId="0" borderId="0" xfId="0" applyNumberFormat="1" applyFont="1" applyFill="1" applyBorder="1" applyAlignment="1">
      <x:alignment wrapText="1"/>
    </x:xf>
    <x:xf numFmtId="0" fontId="7" fillId="4" borderId="0" xfId="0" applyNumberFormat="1" applyFont="1" applyFill="1" applyBorder="1" applyAlignment="1">
      <x:alignment wrapText="1"/>
    </x:xf>
    <x:xf numFmtId="200" fontId="7" fillId="4"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200" fontId="7"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d2e4a2ad0e0499f" /><Relationship Type="http://schemas.openxmlformats.org/officeDocument/2006/relationships/theme" Target="/xl/theme/theme1.xml" Id="R107f174bae1a410b" /><Relationship Type="http://schemas.openxmlformats.org/officeDocument/2006/relationships/sharedStrings" Target="/xl/sharedStrings.xml" Id="Rbde986fbc2f54526" /><Relationship Type="http://schemas.openxmlformats.org/officeDocument/2006/relationships/worksheet" Target="/xl/worksheets/sheet1.xml" Id="Rc62457f3d1434a3e" /><Relationship Type="http://schemas.openxmlformats.org/officeDocument/2006/relationships/worksheet" Target="/xl/worksheets/sheet2.xml" Id="R10fd6f38b772478c" /><Relationship Type="http://schemas.openxmlformats.org/officeDocument/2006/relationships/worksheet" Target="/xl/worksheets/sheet3.xml" Id="Rde9677a3b4f94f81" /><Relationship Type="http://schemas.openxmlformats.org/officeDocument/2006/relationships/worksheet" Target="/xl/worksheets/sheet4.xml" Id="R2cfcaac3f08b4e21" /><Relationship Type="http://schemas.openxmlformats.org/officeDocument/2006/relationships/worksheet" Target="/xl/worksheets/sheet5.xml" Id="Rf9cf4c8568ff44ea" /><Relationship Type="http://schemas.openxmlformats.org/officeDocument/2006/relationships/worksheet" Target="/xl/worksheets/sheet6.xml" Id="Rcd70b45e6973480c" /></Relationships>
</file>

<file path=xl/tables/table1.xml><?xml version="1.0" encoding="utf-8"?>
<x:table xmlns:x="http://schemas.openxmlformats.org/spreadsheetml/2006/main" id="1" name="Criteria_ko" displayName="Criteria_ko" ref="A5:O29" headerRowCount="1" totalsRowCount="0" totalsRowShown="0">
  <x:tableColumns count="15">
    <x:tableColumn id="1" name="번호"/>
    <x:tableColumn id="2" name="영역"/>
    <x:tableColumn id="3" name="여정 작업"/>
    <x:tableColumn id="4" name="관찰 기준"/>
    <x:tableColumn id="5" name="가중치"/>
    <x:tableColumn id="6" name="핵심"/>
    <x:tableColumn id="7" name="시험 방법"/>
    <x:tableColumn id="8" name="필수 증거"/>
    <x:tableColumn id="9" name="상태"/>
    <x:tableColumn id="10" name="점수"/>
    <x:tableColumn id="11" name="가중 결과"/>
    <x:tableColumn id="12" name="가능 가중치"/>
    <x:tableColumn id="13" name="담당자"/>
    <x:tableColumn id="14" name="기한"/>
    <x:tableColumn id="15" name="메모"/>
  </x:tableColumns>
  <x:tableStyleInfo name="TableStyleMedium2" showFirstColumn="0" showLastColumn="0" showRowStripes="1" showColumnStripes="0"/>
</x:table>
</file>

<file path=xl/tables/table2.xml><?xml version="1.0" encoding="utf-8"?>
<x:table xmlns:x="http://schemas.openxmlformats.org/spreadsheetml/2006/main" id="2" name="Evidence_ko" displayName="Evidence_ko" ref="A5:H45" headerRowCount="1" totalsRowCount="0" totalsRowShown="0">
  <x:tableColumns count="8">
    <x:tableColumn id="1" name="기준 번호"/>
    <x:tableColumn id="2" name="증거 유형"/>
    <x:tableColumn id="3" name="증거 URL 또는 파일 번호"/>
    <x:tableColumn id="4" name="시험자"/>
    <x:tableColumn id="5" name="시험일"/>
    <x:tableColumn id="6" name="보조 기술／기기"/>
    <x:tableColumn id="7" name="결과"/>
    <x:tableColumn id="8" name="메모"/>
  </x:tableColumns>
  <x:tableStyleInfo name="TableStyleMedium2" showFirstColumn="0" showLastColumn="0" showRowStripes="1" showColumnStripes="0"/>
</x:table>
</file>

<file path=xl/tables/table3.xml><?xml version="1.0" encoding="utf-8"?>
<x:table xmlns:x="http://schemas.openxmlformats.org/spreadsheetml/2006/main" id="3" name="Remediation_ko" displayName="Remediation_ko" ref="A5:J29" headerRowCount="1" totalsRowCount="0" totalsRowShown="0">
  <x:tableColumns count="10">
    <x:tableColumn id="1" name="기준 번호"/>
    <x:tableColumn id="2" name="영역"/>
    <x:tableColumn id="3" name="상태"/>
    <x:tableColumn id="4" name="핵심"/>
    <x:tableColumn id="5" name="가중치"/>
    <x:tableColumn id="6" name="우선 점수"/>
    <x:tableColumn id="7" name="담당자"/>
    <x:tableColumn id="8" name="기한"/>
    <x:tableColumn id="9" name="개선 조치"/>
    <x:tableColumn id="10" name="검수 증거"/>
  </x:tableColumns>
  <x:tableStyleInfo name="TableStyleMedium2" showFirstColumn="0" showLastColumn="0" showRowStripes="1" showColumnStripes="0"/>
</x:table>
</file>

<file path=xl/tables/table4.xml><?xml version="1.0" encoding="utf-8"?>
<x:table xmlns:x="http://schemas.openxmlformats.org/spreadsheetml/2006/main" id="4" name="Sources_ko" displayName="Sources_ko" ref="A5:E9" headerRowCount="1" totalsRowCount="0" totalsRowShown="0">
  <x:tableColumns count="5">
    <x:tableColumn id="1" name="발행 기관"/>
    <x:tableColumn id="2" name="출처"/>
    <x:tableColumn id="3" name="공식 URL"/>
    <x:tableColumn id="4" name="최종 확인일"/>
    <x:tableColumn id="5" name="용도／제한"/>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aa7e5abc909429a" /></Relationships>
</file>

<file path=xl/worksheets/_rels/sheet3.xml.rels>&#65279;<?xml version="1.0" encoding="utf-8"?><Relationships xmlns="http://schemas.openxmlformats.org/package/2006/relationships"><Relationship Type="http://schemas.openxmlformats.org/officeDocument/2006/relationships/table" Target="/xl/tables/table2.xml" Id="Re864efb5ab9147fd" /></Relationships>
</file>

<file path=xl/worksheets/_rels/sheet5.xml.rels>&#65279;<?xml version="1.0" encoding="utf-8"?><Relationships xmlns="http://schemas.openxmlformats.org/package/2006/relationships"><Relationship Type="http://schemas.openxmlformats.org/officeDocument/2006/relationships/table" Target="/xl/tables/table3.xml" Id="R636d67a0aa604284" /></Relationships>
</file>

<file path=xl/worksheets/_rels/sheet6.xml.rels>&#65279;<?xml version="1.0" encoding="utf-8"?><Relationships xmlns="http://schemas.openxmlformats.org/package/2006/relationships"><Relationship Type="http://schemas.openxmlformats.org/officeDocument/2006/relationships/table" Target="/xl/tables/table4.xml" Id="R6dca544eb580455a" /></Relationships>
</file>

<file path=xl/worksheets/sheet1.xml><?xml version="1.0" encoding="utf-8"?>
<x:worksheet xmlns:x="http://schemas.openxmlformats.org/spreadsheetml/2006/main">
  <x:sheetPr>
    <x:tabColor rgb="FF2A6F97"/>
  </x:sheetPr>
  <x:sheetViews>
    <x:sheetView showGridLines="0" workbookViewId="0"/>
  </x:sheetViews>
  <x:sheetFormatPr defaultRowHeight="15"/>
  <x:cols>
    <x:col min="1" max="1" width="18" hidden="0" customWidth="1"/>
    <x:col min="2" max="2" width="3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2">
      <x:c r="A2" s="35" t="str">
        <x:v>2026 기업 선물 접근성 평가표</x:v>
      </x:c>
      <x:c r="B2" s="32"/>
      <x:c r="C2" s="32"/>
      <x:c r="D2" s="32"/>
      <x:c r="E2" s="32"/>
      <x:c r="F2" s="32"/>
      <x:c r="G2" s="32"/>
      <x:c r="H2" s="32"/>
    </x:row>
    <x:row r="3">
      <x:c r="A3" s="36" t="str">
        <x:v>방법론 1.0 · 2026-09-19 · 한국어</x:v>
      </x:c>
      <x:c r="B3" s="32"/>
      <x:c r="C3" s="32"/>
      <x:c r="D3" s="32"/>
      <x:c r="E3" s="32"/>
      <x:c r="F3" s="32"/>
      <x:c r="G3" s="32"/>
      <x:c r="H3" s="32"/>
    </x:row>
    <x:row r="4">
      <x:c r="A4" s="32"/>
      <x:c r="B4" s="32"/>
      <x:c r="C4" s="32"/>
      <x:c r="D4" s="32"/>
      <x:c r="E4" s="32"/>
      <x:c r="F4" s="32"/>
      <x:c r="G4" s="32"/>
      <x:c r="H4" s="32"/>
    </x:row>
    <x:row r="5">
      <x:c r="A5" s="26" t="str">
        <x:v>버전</x:v>
      </x:c>
      <x:c r="B5" s="32" t="str">
        <x:v>1.0</x:v>
      </x:c>
      <x:c r="C5" s="32"/>
      <x:c r="D5" s="32"/>
      <x:c r="E5" s="32"/>
      <x:c r="F5" s="32"/>
      <x:c r="G5" s="32"/>
      <x:c r="H5" s="32"/>
    </x:row>
    <x:row r="6">
      <x:c r="A6" s="27" t="str">
        <x:v>버전 날짜</x:v>
      </x:c>
      <x:c r="B6" s="32" t="str">
        <x:v>2026-09-19</x:v>
      </x:c>
      <x:c r="C6" s="32"/>
      <x:c r="D6" s="32"/>
      <x:c r="E6" s="32"/>
      <x:c r="F6" s="32"/>
      <x:c r="G6" s="32"/>
      <x:c r="H6" s="32"/>
    </x:row>
    <x:row r="7">
      <x:c r="A7" s="28" t="str">
        <x:v>목적</x:v>
      </x:c>
      <x:c r="B7" s="32" t="str">
        <x:v>한국어 통합 문서</x:v>
      </x:c>
      <x:c r="C7" s="32"/>
      <x:c r="D7" s="32"/>
      <x:c r="E7" s="32"/>
      <x:c r="F7" s="32"/>
      <x:c r="G7" s="32"/>
      <x:c r="H7" s="32"/>
    </x:row>
    <x:row r="8">
      <x:c r="A8" s="32"/>
      <x:c r="B8" s="32"/>
      <x:c r="C8" s="32"/>
      <x:c r="D8" s="32"/>
      <x:c r="E8" s="32"/>
      <x:c r="F8" s="32"/>
      <x:c r="G8" s="32"/>
      <x:c r="H8" s="32"/>
    </x:row>
    <x:row r="9">
      <x:c r="A9" s="34" t="str">
        <x:v>사용 방법</x:v>
      </x:c>
      <x:c r="B9" s="32"/>
      <x:c r="C9" s="32"/>
      <x:c r="D9" s="32"/>
      <x:c r="E9" s="32"/>
      <x:c r="F9" s="32"/>
      <x:c r="G9" s="32"/>
      <x:c r="H9" s="32"/>
    </x:row>
    <x:row r="10">
      <x:c r="A10" s="32" t="str">
        <x:v>1.</x:v>
      </x:c>
      <x:c r="B10" s="32" t="str">
        <x:v>수령인의 전체 여정과 시험 환경을 정의합니다.</x:v>
      </x:c>
      <x:c r="C10" s="32"/>
      <x:c r="D10" s="32"/>
      <x:c r="E10" s="32"/>
      <x:c r="F10" s="32"/>
      <x:c r="G10" s="32"/>
      <x:c r="H10" s="32"/>
    </x:row>
    <x:row r="11">
      <x:c r="A11" s="32" t="str">
        <x:v>2.</x:v>
      </x:c>
      <x:c r="B11" s="32" t="str">
        <x:v>각 기준마다 관찰 가능한 결과와 증거를 하나씩 기록합니다.</x:v>
      </x:c>
      <x:c r="C11" s="32"/>
      <x:c r="D11" s="32"/>
      <x:c r="E11" s="32"/>
      <x:c r="F11" s="32"/>
      <x:c r="G11" s="32"/>
      <x:c r="H11" s="32"/>
    </x:row>
    <x:row r="12">
      <x:c r="A12" s="32" t="str">
        <x:v>3.</x:v>
      </x:c>
      <x:c r="B12" s="32" t="str">
        <x:v>사람이 검토한 뒤 통과, 부분 통과, 실패, 해당 없음 중 하나를 입력하고 해당 없음에는 이유를 남깁니다.</x:v>
      </x:c>
      <x:c r="C12" s="32"/>
      <x:c r="D12" s="32"/>
      <x:c r="E12" s="32"/>
      <x:c r="F12" s="32"/>
      <x:c r="G12" s="32"/>
      <x:c r="H12" s="32"/>
    </x:row>
    <x:row r="13">
      <x:c r="A13" s="32" t="str">
        <x:v>4.</x:v>
      </x:c>
      <x:c r="B13" s="32" t="str">
        <x:v>핵심 기준이 하나라도 실패하면 총점과 관계없이 공개를 중단합니다.</x:v>
      </x:c>
      <x:c r="C13" s="32"/>
      <x:c r="D13" s="32"/>
      <x:c r="E13" s="32"/>
      <x:c r="F13" s="32"/>
      <x:c r="G13" s="32"/>
      <x:c r="H13" s="32"/>
    </x:row>
    <x:row r="14">
      <x:c r="A14" s="32" t="str">
        <x:v>5.</x:v>
      </x:c>
      <x:c r="B14" s="32" t="str">
        <x:v>개선을 시작하기 전에 담당자와 검수 증거를 지정합니다.</x:v>
      </x:c>
      <x:c r="C14" s="32"/>
      <x:c r="D14" s="32"/>
      <x:c r="E14" s="32"/>
      <x:c r="F14" s="32"/>
      <x:c r="G14" s="32"/>
      <x:c r="H14" s="32"/>
    </x:row>
    <x:row r="15">
      <x:c r="A15" s="32"/>
      <x:c r="B15" s="32"/>
      <x:c r="C15" s="32"/>
      <x:c r="D15" s="32"/>
      <x:c r="E15" s="32"/>
      <x:c r="F15" s="32"/>
      <x:c r="G15" s="32"/>
      <x:c r="H15" s="32"/>
    </x:row>
    <x:row r="16">
      <x:c r="A16" s="34" t="str">
        <x:v>평가 척도</x:v>
      </x:c>
      <x:c r="B16" s="32"/>
      <x:c r="C16" s="32"/>
      <x:c r="D16" s="32"/>
      <x:c r="E16" s="32"/>
      <x:c r="F16" s="32"/>
      <x:c r="G16" s="32"/>
      <x:c r="H16" s="32"/>
    </x:row>
    <x:row r="17">
      <x:c r="A17" s="26" t="str">
        <x:v>미시험</x:v>
      </x:c>
      <x:c r="B17" s="32" t="str"/>
      <x:c r="C17" s="32"/>
      <x:c r="D17" s="32"/>
      <x:c r="E17" s="32"/>
      <x:c r="F17" s="32"/>
      <x:c r="G17" s="32"/>
      <x:c r="H17" s="32"/>
    </x:row>
    <x:row r="18">
      <x:c r="A18" s="27" t="str">
        <x:v>통과</x:v>
      </x:c>
      <x:c r="B18" s="32" t="str">
        <x:v>1.0</x:v>
      </x:c>
      <x:c r="C18" s="32"/>
      <x:c r="D18" s="32"/>
      <x:c r="E18" s="32"/>
      <x:c r="F18" s="32"/>
      <x:c r="G18" s="32"/>
      <x:c r="H18" s="32"/>
    </x:row>
    <x:row r="19">
      <x:c r="A19" s="27" t="str">
        <x:v>부분 통과</x:v>
      </x:c>
      <x:c r="B19" s="32" t="str">
        <x:v>0.5</x:v>
      </x:c>
      <x:c r="C19" s="32"/>
      <x:c r="D19" s="32"/>
      <x:c r="E19" s="32"/>
      <x:c r="F19" s="32"/>
      <x:c r="G19" s="32"/>
      <x:c r="H19" s="32"/>
    </x:row>
    <x:row r="20">
      <x:c r="A20" s="27" t="str">
        <x:v>실패</x:v>
      </x:c>
      <x:c r="B20" s="32" t="str">
        <x:v>0</x:v>
      </x:c>
      <x:c r="C20" s="32"/>
      <x:c r="D20" s="32"/>
      <x:c r="E20" s="32"/>
      <x:c r="F20" s="32"/>
      <x:c r="G20" s="32"/>
      <x:c r="H20" s="32"/>
    </x:row>
    <x:row r="21">
      <x:c r="A21" s="28" t="str">
        <x:v>해당 없음</x:v>
      </x:c>
      <x:c r="B21" s="32" t="str">
        <x:v>증거가 있을 때 제외</x:v>
      </x:c>
      <x:c r="C21" s="32"/>
      <x:c r="D21" s="32"/>
      <x:c r="E21" s="32"/>
      <x:c r="F21" s="32"/>
      <x:c r="G21" s="32"/>
      <x:c r="H21" s="32"/>
    </x:row>
    <x:row r="22">
      <x:c r="A22" s="32"/>
      <x:c r="B22" s="32"/>
      <x:c r="C22" s="32"/>
      <x:c r="D22" s="32"/>
      <x:c r="E22" s="32"/>
      <x:c r="F22" s="32"/>
      <x:c r="G22" s="32"/>
      <x:c r="H22" s="32"/>
    </x:row>
    <x:row r="23" ht="28" customHeight="1">
      <x:c r="A23" s="30" t="str">
        <x:v>이 문서는 운영 평가표이며 법률 자문, 접근성 인증, WCAG 준수 선언 또는 접근성 준수 보고서가 아닙니다. 법률 및 계약상 의무는 자격을 갖춘 전문가에게 확인하십시오.</x:v>
      </x:c>
      <x:c r="B23" s="30"/>
      <x:c r="C23" s="30"/>
      <x:c r="D23" s="30"/>
      <x:c r="E23" s="30"/>
      <x:c r="F23" s="30"/>
      <x:c r="G23" s="30"/>
      <x:c r="H23" s="30"/>
    </x:row>
    <x:row r="24" ht="28" customHeight="1">
      <x:c r="A24" s="30"/>
      <x:c r="B24" s="30"/>
      <x:c r="C24" s="30"/>
      <x:c r="D24" s="30"/>
      <x:c r="E24" s="30"/>
      <x:c r="F24" s="30"/>
      <x:c r="G24" s="30"/>
      <x:c r="H24" s="30"/>
    </x:row>
    <x:row r="25" ht="28" customHeight="1">
      <x:c r="A25" s="30"/>
      <x:c r="B25" s="30"/>
      <x:c r="C25" s="30"/>
      <x:c r="D25" s="30"/>
      <x:c r="E25" s="30"/>
      <x:c r="F25" s="30"/>
      <x:c r="G25" s="30"/>
      <x:c r="H25" s="30"/>
    </x:row>
  </x:sheetData>
  <x:mergeCells>
    <x:mergeCell ref="A2:H2"/>
    <x:mergeCell ref="A3:H3"/>
    <x:mergeCell ref="A9:H9"/>
    <x:mergeCell ref="B10:H10"/>
    <x:mergeCell ref="B11:H11"/>
    <x:mergeCell ref="B12:H12"/>
    <x:mergeCell ref="B13:H13"/>
    <x:mergeCell ref="B14:H14"/>
    <x:mergeCell ref="A16:H16"/>
    <x:mergeCell ref="A23:H25"/>
  </x:mergeCells>
  <x:pageMargins left="0.7" right="0.7" top="0.75" bottom="0.75" header="0.3" footer="0.3"/>
</x:worksheet>
</file>

<file path=xl/worksheets/sheet2.xml><?xml version="1.0" encoding="utf-8"?>
<x:worksheet xmlns:x="http://schemas.openxmlformats.org/spreadsheetml/2006/main">
  <x:sheetPr>
    <x:tabColor rgb="FF2A6F97"/>
  </x:sheetPr>
  <x:sheetViews>
    <x:sheetView showGridLines="0" workbookViewId="0">
      <x:pane xSplit="2" ySplit="5" topLeftCell="C6" activePane="bottomRight" state="frozen"/>
    </x:sheetView>
  </x:sheetViews>
  <x:sheetFormatPr defaultRowHeight="15"/>
  <x:cols>
    <x:col min="1" max="1" width="11" hidden="0" customWidth="1"/>
    <x:col min="2" max="2" width="20" hidden="0" customWidth="1"/>
    <x:col min="3" max="3" width="20" hidden="0" customWidth="1"/>
    <x:col min="4" max="4" width="48" hidden="0" customWidth="1"/>
    <x:col min="5" max="5" width="8" hidden="0" customWidth="1"/>
    <x:col min="6" max="6" width="9" hidden="0" customWidth="1"/>
    <x:col min="7" max="7" width="28" hidden="0" customWidth="1"/>
    <x:col min="8" max="8" width="32" hidden="0" customWidth="1"/>
    <x:col min="9" max="9" width="16" hidden="0" customWidth="1"/>
    <x:col min="10" max="10" width="8" hidden="0" customWidth="1"/>
    <x:col min="11" max="11" width="12" hidden="0" customWidth="1"/>
    <x:col min="12" max="12" width="12" hidden="0" customWidth="1"/>
    <x:col min="13" max="13" width="16" hidden="0" customWidth="1"/>
    <x:col min="14" max="14" width="13" hidden="0" customWidth="1"/>
    <x:col min="15" max="15" width="34" hidden="0" customWidth="1"/>
  </x:cols>
  <x:sheetData>
    <x:row r="2">
      <x:c r="A2" s="31" t="str">
        <x:v>2026 기업 선물 접근성 평가표</x:v>
      </x:c>
      <x:c r="B2" s="32"/>
      <x:c r="C2" s="32"/>
      <x:c r="D2" s="32"/>
      <x:c r="E2" s="32"/>
      <x:c r="F2" s="32"/>
      <x:c r="G2" s="32"/>
      <x:c r="H2" s="32"/>
      <x:c r="I2" s="32"/>
      <x:c r="J2" s="32"/>
      <x:c r="K2" s="32"/>
      <x:c r="L2" s="32"/>
      <x:c r="M2" s="32"/>
      <x:c r="N2" s="32"/>
      <x:c r="O2" s="32"/>
    </x:row>
    <x:row r="3">
      <x:c r="A3" s="33" t="str">
        <x:v>노란색 셀은 입력 칸입니다. 증거를 수집한 뒤 상태를 입력하십시오.</x:v>
      </x:c>
      <x:c r="B3" s="32"/>
      <x:c r="C3" s="32"/>
      <x:c r="D3" s="32"/>
      <x:c r="E3" s="32"/>
      <x:c r="F3" s="32"/>
      <x:c r="G3" s="32"/>
      <x:c r="H3" s="32"/>
      <x:c r="I3" s="32"/>
      <x:c r="J3" s="32"/>
      <x:c r="K3" s="32"/>
      <x:c r="L3" s="32"/>
      <x:c r="M3" s="32"/>
      <x:c r="N3" s="32"/>
      <x:c r="O3" s="32"/>
    </x:row>
    <x:row r="4">
      <x:c r="A4" s="32"/>
      <x:c r="B4" s="32"/>
      <x:c r="C4" s="32"/>
      <x:c r="D4" s="32"/>
      <x:c r="E4" s="32"/>
      <x:c r="F4" s="32"/>
      <x:c r="G4" s="32"/>
      <x:c r="H4" s="32"/>
      <x:c r="I4" s="32"/>
      <x:c r="J4" s="32"/>
      <x:c r="K4" s="32"/>
      <x:c r="L4" s="32"/>
      <x:c r="M4" s="32"/>
      <x:c r="N4" s="32"/>
      <x:c r="O4" s="32"/>
    </x:row>
    <x:row r="5">
      <x:c r="A5" s="47" t="str">
        <x:v>번호</x:v>
      </x:c>
      <x:c r="B5" s="48" t="str">
        <x:v>영역</x:v>
      </x:c>
      <x:c r="C5" s="48" t="str">
        <x:v>여정 작업</x:v>
      </x:c>
      <x:c r="D5" s="48" t="str">
        <x:v>관찰 기준</x:v>
      </x:c>
      <x:c r="E5" s="48" t="str">
        <x:v>가중치</x:v>
      </x:c>
      <x:c r="F5" s="48" t="str">
        <x:v>핵심</x:v>
      </x:c>
      <x:c r="G5" s="48" t="str">
        <x:v>시험 방법</x:v>
      </x:c>
      <x:c r="H5" s="48" t="str">
        <x:v>필수 증거</x:v>
      </x:c>
      <x:c r="I5" s="48" t="str">
        <x:v>상태</x:v>
      </x:c>
      <x:c r="J5" s="48" t="str">
        <x:v>점수</x:v>
      </x:c>
      <x:c r="K5" s="48" t="str">
        <x:v>가중 결과</x:v>
      </x:c>
      <x:c r="L5" s="48" t="str">
        <x:v>가능 가중치</x:v>
      </x:c>
      <x:c r="M5" s="48" t="str">
        <x:v>담당자</x:v>
      </x:c>
      <x:c r="N5" s="48" t="str">
        <x:v>기한</x:v>
      </x:c>
      <x:c r="O5" s="49" t="str">
        <x:v>메모</x:v>
      </x:c>
    </x:row>
    <x:row r="6" ht="54" customHeight="1">
      <x:c r="A6" s="67" t="str">
        <x:v>INV-01</x:v>
      </x:c>
      <x:c r="B6" s="67" t="str">
        <x:v>초대와 소통</x:v>
      </x:c>
      <x:c r="C6" s="67" t="str">
        <x:v>초대 열기</x:v>
      </x:c>
      <x:c r="D6" s="67" t="str">
        <x:v>초대 채널은 같은 행동 안내와 기한을 유지하는 텍스트 경로를 제공합니다.</x:v>
      </x:c>
      <x:c r="E6" s="67" t="n">
        <x:v>5</x:v>
      </x:c>
      <x:c r="F6" s="67" t="str">
        <x:v>예</x:v>
      </x:c>
      <x:c r="G6" s="67" t="str">
        <x:v>화면 낭독기 및 일반 텍스트 검토</x:v>
      </x:c>
      <x:c r="H6" s="67" t="str">
        <x:v>메시지 견본, 읽기 순서, 링크 목적 기록</x:v>
      </x:c>
      <x:c r="I6" s="68" t="str">
        <x:v>미시험</x:v>
      </x:c>
      <x:c r="J6" s="67" t="n">
        <x:f>IF(I6="통과",1,IF(I6="부분 통과",0.5,IF(I6="실패",0,IF(I6="해당 없음",-2,-1))))</x:f>
        <x:v>-1</x:v>
      </x:c>
      <x:c r="K6" s="67" t="n">
        <x:f>IF(J6&lt;0,0,E6*J6)</x:f>
        <x:v>0</x:v>
      </x:c>
      <x:c r="L6" s="67" t="n">
        <x:f>IF(J6&lt;0,0,E6)</x:f>
        <x:v>0</x:v>
      </x:c>
      <x:c r="M6" s="68" t="str"/>
      <x:c r="N6" s="68"/>
      <x:c r="O6" s="67" t="str">
        <x:v>WCAG 1.1.1, 1.3.1; 편집상 여정 요구</x:v>
      </x:c>
    </x:row>
    <x:row r="7" ht="54" customHeight="1">
      <x:c r="A7" s="69" t="str">
        <x:v>INV-02</x:v>
      </x:c>
      <x:c r="B7" s="69" t="str">
        <x:v>초대와 소통</x:v>
      </x:c>
      <x:c r="C7" s="69" t="str">
        <x:v>목적 이해</x:v>
      </x:c>
      <x:c r="D7" s="69" t="str">
        <x:v>제목, 발신자, 목적, 기한, 다음 행동을 쉬운 말로 설명합니다.</x:v>
      </x:c>
      <x:c r="E7" s="69" t="n">
        <x:v>4</x:v>
      </x:c>
      <x:c r="F7" s="69" t="str">
        <x:v>아니요</x:v>
      </x:c>
      <x:c r="G7" s="69" t="str">
        <x:v>인지 여정 검토</x:v>
      </x:c>
      <x:c r="H7" s="69" t="str">
        <x:v>초대 문구와 검토 기록</x:v>
      </x:c>
      <x:c r="I7" s="70" t="str">
        <x:v>미시험</x:v>
      </x:c>
      <x:c r="J7" s="69" t="n">
        <x:f>IF(I7="통과",1,IF(I7="부분 통과",0.5,IF(I7="실패",0,IF(I7="해당 없음",-2,-1))))</x:f>
        <x:v>-1</x:v>
      </x:c>
      <x:c r="K7" s="69" t="n">
        <x:f>IF(J7&lt;0,0,E7*J7)</x:f>
        <x:v>0</x:v>
      </x:c>
      <x:c r="L7" s="69" t="n">
        <x:f>IF(J7&lt;0,0,E7)</x:f>
        <x:v>0</x:v>
      </x:c>
      <x:c r="M7" s="70" t="str"/>
      <x:c r="N7" s="70"/>
      <x:c r="O7" s="69" t="str">
        <x:v>WCAG 3.1, 3.2; 편집상 여정 요구</x:v>
      </x:c>
    </x:row>
    <x:row r="8" ht="54" customHeight="1">
      <x:c r="A8" s="69" t="str">
        <x:v>INV-03</x:v>
      </x:c>
      <x:c r="B8" s="69" t="str">
        <x:v>초대와 소통</x:v>
      </x:c>
      <x:c r="C8" s="69" t="str">
        <x:v>대체 채널 사용</x:v>
      </x:c>
      <x:c r="D8" s="69" t="str">
        <x:v>접근할 수 없는 절차를 먼저 완료하지 않아도 다른 소통 채널을 요청할 수 있습니다.</x:v>
      </x:c>
      <x:c r="E8" s="69" t="n">
        <x:v>5</x:v>
      </x:c>
      <x:c r="F8" s="69" t="str">
        <x:v>예</x:v>
      </x:c>
      <x:c r="G8" s="69" t="str">
        <x:v>예외 경로 시험</x:v>
      </x:c>
      <x:c r="H8" s="69" t="str">
        <x:v>작동하는 지원 경로와 응답 기록</x:v>
      </x:c>
      <x:c r="I8" s="70" t="str">
        <x:v>미시험</x:v>
      </x:c>
      <x:c r="J8" s="69" t="n">
        <x:f>IF(I8="통과",1,IF(I8="부분 통과",0.5,IF(I8="실패",0,IF(I8="해당 없음",-2,-1))))</x:f>
        <x:v>-1</x:v>
      </x:c>
      <x:c r="K8" s="69" t="n">
        <x:f>IF(J8&lt;0,0,E8*J8)</x:f>
        <x:v>0</x:v>
      </x:c>
      <x:c r="L8" s="69" t="n">
        <x:f>IF(J8&lt;0,0,E8)</x:f>
        <x:v>0</x:v>
      </x:c>
      <x:c r="M8" s="70" t="str"/>
      <x:c r="N8" s="70"/>
      <x:c r="O8" s="69" t="str">
        <x:v>운영상 합리적 조정 권고</x:v>
      </x:c>
    </x:row>
    <x:row r="9" ht="54" customHeight="1">
      <x:c r="A9" s="69" t="str">
        <x:v>INV-04</x:v>
      </x:c>
      <x:c r="B9" s="69" t="str">
        <x:v>초대와 소통</x:v>
      </x:c>
      <x:c r="C9" s="69" t="str">
        <x:v>시간 압박 피하기</x:v>
      </x:c>
      <x:c r="D9" s="69" t="str">
        <x:v>입력한 정보를 잃지 않고 시간을 연장하거나 다시 시작할 수 있습니다.</x:v>
      </x:c>
      <x:c r="E9" s="69" t="n">
        <x:v>4</x:v>
      </x:c>
      <x:c r="F9" s="69" t="str">
        <x:v>아니요</x:v>
      </x:c>
      <x:c r="G9" s="69" t="str">
        <x:v>시간 만료 및 재개 시험</x:v>
      </x:c>
      <x:c r="H9" s="69" t="str">
        <x:v>세션 기록과 복원 상태</x:v>
      </x:c>
      <x:c r="I9" s="70" t="str">
        <x:v>미시험</x:v>
      </x:c>
      <x:c r="J9" s="69" t="n">
        <x:f>IF(I9="통과",1,IF(I9="부분 통과",0.5,IF(I9="실패",0,IF(I9="해당 없음",-2,-1))))</x:f>
        <x:v>-1</x:v>
      </x:c>
      <x:c r="K9" s="69" t="n">
        <x:f>IF(J9&lt;0,0,E9*J9)</x:f>
        <x:v>0</x:v>
      </x:c>
      <x:c r="L9" s="69" t="n">
        <x:f>IF(J9&lt;0,0,E9)</x:f>
        <x:v>0</x:v>
      </x:c>
      <x:c r="M9" s="70" t="str"/>
      <x:c r="N9" s="70"/>
      <x:c r="O9" s="69" t="str">
        <x:v>WCAG 2.2.1, 2.2.6; WAI 양식 지침</x:v>
      </x:c>
    </x:row>
    <x:row r="10" ht="54" customHeight="1">
      <x:c r="A10" s="69" t="str">
        <x:v>NAV-01</x:v>
      </x:c>
      <x:c r="B10" s="69" t="str">
        <x:v>탐색과 입력</x:v>
      </x:c>
      <x:c r="C10" s="69" t="str">
        <x:v>포인터 없이 탐색</x:v>
      </x:c>
      <x:c r="D10" s="69" t="str">
        <x:v>핵심 조작을 모두 키보드로 수행할 수 있고 초점 순서가 논리적이며 눈에 보이고 갇힘이 없습니다.</x:v>
      </x:c>
      <x:c r="E10" s="69" t="n">
        <x:v>5</x:v>
      </x:c>
      <x:c r="F10" s="69" t="str">
        <x:v>예</x:v>
      </x:c>
      <x:c r="G10" s="69" t="str">
        <x:v>키보드 전용 시험</x:v>
      </x:c>
      <x:c r="H10" s="69" t="str">
        <x:v>작업 기록과 초점 순서 메모</x:v>
      </x:c>
      <x:c r="I10" s="70" t="str">
        <x:v>미시험</x:v>
      </x:c>
      <x:c r="J10" s="69" t="n">
        <x:f>IF(I10="통과",1,IF(I10="부분 통과",0.5,IF(I10="실패",0,IF(I10="해당 없음",-2,-1))))</x:f>
        <x:v>-1</x:v>
      </x:c>
      <x:c r="K10" s="69" t="n">
        <x:f>IF(J10&lt;0,0,E10*J10)</x:f>
        <x:v>0</x:v>
      </x:c>
      <x:c r="L10" s="69" t="n">
        <x:f>IF(J10&lt;0,0,E10)</x:f>
        <x:v>0</x:v>
      </x:c>
      <x:c r="M10" s="70" t="str"/>
      <x:c r="N10" s="70"/>
      <x:c r="O10" s="69" t="str">
        <x:v>WCAG 2.1.1, 2.1.2, 2.4.3, 2.4.7</x:v>
      </x:c>
    </x:row>
    <x:row r="11" ht="54" customHeight="1">
      <x:c r="A11" s="69" t="str">
        <x:v>NAV-02</x:v>
      </x:c>
      <x:c r="B11" s="69" t="str">
        <x:v>탐색과 입력</x:v>
      </x:c>
      <x:c r="C11" s="69" t="str">
        <x:v>조작 요소 식별</x:v>
      </x:c>
      <x:c r="D11" s="69" t="str">
        <x:v>입력란과 조작 요소가 기계가 읽을 수 있는 이름, 역할, 상태, 안내를 제공합니다.</x:v>
      </x:c>
      <x:c r="E11" s="69" t="n">
        <x:v>5</x:v>
      </x:c>
      <x:c r="F11" s="69" t="str">
        <x:v>예</x:v>
      </x:c>
      <x:c r="G11" s="69" t="str">
        <x:v>화면 낭독기 점검</x:v>
      </x:c>
      <x:c r="H11" s="69" t="str">
        <x:v>접근성 구조와 낭독 기록</x:v>
      </x:c>
      <x:c r="I11" s="70" t="str">
        <x:v>미시험</x:v>
      </x:c>
      <x:c r="J11" s="69" t="n">
        <x:f>IF(I11="통과",1,IF(I11="부분 통과",0.5,IF(I11="실패",0,IF(I11="해당 없음",-2,-1))))</x:f>
        <x:v>-1</x:v>
      </x:c>
      <x:c r="K11" s="69" t="n">
        <x:f>IF(J11&lt;0,0,E11*J11)</x:f>
        <x:v>0</x:v>
      </x:c>
      <x:c r="L11" s="69" t="n">
        <x:f>IF(J11&lt;0,0,E11)</x:f>
        <x:v>0</x:v>
      </x:c>
      <x:c r="M11" s="70" t="str"/>
      <x:c r="N11" s="70"/>
      <x:c r="O11" s="69" t="str">
        <x:v>WCAG 1.3.1, 3.3.2, 4.1.2; WAI 양식 지침</x:v>
      </x:c>
    </x:row>
    <x:row r="12" ht="54" customHeight="1">
      <x:c r="A12" s="69" t="str">
        <x:v>NAV-03</x:v>
      </x:c>
      <x:c r="B12" s="69" t="str">
        <x:v>탐색과 입력</x:v>
      </x:c>
      <x:c r="C12" s="69" t="str">
        <x:v>오류 수정</x:v>
      </x:c>
      <x:c r="D12" s="69" t="str">
        <x:v>오류는 해당 입력란을 지목하고 문제를 설명하며 올바른 입력을 보존합니다.</x:v>
      </x:c>
      <x:c r="E12" s="69" t="n">
        <x:v>5</x:v>
      </x:c>
      <x:c r="F12" s="69" t="str">
        <x:v>예</x:v>
      </x:c>
      <x:c r="G12" s="69" t="str">
        <x:v>잘못된 입력 시험</x:v>
      </x:c>
      <x:c r="H12" s="69" t="str">
        <x:v>오류 화면, 알림, 수정 경로</x:v>
      </x:c>
      <x:c r="I12" s="70" t="str">
        <x:v>미시험</x:v>
      </x:c>
      <x:c r="J12" s="69" t="n">
        <x:f>IF(I12="통과",1,IF(I12="부분 통과",0.5,IF(I12="실패",0,IF(I12="해당 없음",-2,-1))))</x:f>
        <x:v>-1</x:v>
      </x:c>
      <x:c r="K12" s="69" t="n">
        <x:f>IF(J12&lt;0,0,E12*J12)</x:f>
        <x:v>0</x:v>
      </x:c>
      <x:c r="L12" s="69" t="n">
        <x:f>IF(J12&lt;0,0,E12)</x:f>
        <x:v>0</x:v>
      </x:c>
      <x:c r="M12" s="70" t="str"/>
      <x:c r="N12" s="70"/>
      <x:c r="O12" s="69" t="str">
        <x:v>WCAG 3.3.1, 3.3.3; WAI 양식 지침</x:v>
      </x:c>
    </x:row>
    <x:row r="13" ht="54" customHeight="1">
      <x:c r="A13" s="69" t="str">
        <x:v>NAV-04</x:v>
      </x:c>
      <x:c r="B13" s="69" t="str">
        <x:v>탐색과 입력</x:v>
      </x:c>
      <x:c r="C13" s="69" t="str">
        <x:v>터치 또는 스위치 사용</x:v>
      </x:c>
      <x:c r="D13" s="69" t="str">
        <x:v>정밀한 끌기를 요구하지 않고 대체 입력 방식을 유지합니다.</x:v>
      </x:c>
      <x:c r="E13" s="69" t="n">
        <x:v>3</x:v>
      </x:c>
      <x:c r="F13" s="69" t="str">
        <x:v>아니요</x:v>
      </x:c>
      <x:c r="G13" s="69" t="str">
        <x:v>터치 및 스위치 제어 시험</x:v>
      </x:c>
      <x:c r="H13" s="69" t="str">
        <x:v>대상 크기와 대체 조작 증거</x:v>
      </x:c>
      <x:c r="I13" s="70" t="str">
        <x:v>미시험</x:v>
      </x:c>
      <x:c r="J13" s="69" t="n">
        <x:f>IF(I13="통과",1,IF(I13="부분 통과",0.5,IF(I13="실패",0,IF(I13="해당 없음",-2,-1))))</x:f>
        <x:v>-1</x:v>
      </x:c>
      <x:c r="K13" s="69" t="n">
        <x:f>IF(J13&lt;0,0,E13*J13)</x:f>
        <x:v>0</x:v>
      </x:c>
      <x:c r="L13" s="69" t="n">
        <x:f>IF(J13&lt;0,0,E13)</x:f>
        <x:v>0</x:v>
      </x:c>
      <x:c r="M13" s="70" t="str"/>
      <x:c r="N13" s="70"/>
      <x:c r="O13" s="69" t="str">
        <x:v>WCAG 2.5.7, 2.5.8</x:v>
      </x:c>
    </x:row>
    <x:row r="14" ht="54" customHeight="1">
      <x:c r="A14" s="69" t="str">
        <x:v>CHO-01</x:v>
      </x:c>
      <x:c r="B14" s="69" t="str">
        <x:v>선택과 콘텐츠</x:v>
      </x:c>
      <x:c r="C14" s="69" t="str">
        <x:v>선물 비교</x:v>
      </x:c>
      <x:c r="D14" s="69" t="str">
        <x:v>선물 이름, 목적, 핵심 속성, 제한, 재고를 텍스트로 제공합니다.</x:v>
      </x:c>
      <x:c r="E14" s="69" t="n">
        <x:v>4</x:v>
      </x:c>
      <x:c r="F14" s="69" t="str">
        <x:v>아니요</x:v>
      </x:c>
      <x:c r="G14" s="69" t="str">
        <x:v>콘텐츠 및 화면 낭독 검토</x:v>
      </x:c>
      <x:c r="H14" s="69" t="str">
        <x:v>카탈로그 견본과 대체 텍스트</x:v>
      </x:c>
      <x:c r="I14" s="70" t="str">
        <x:v>미시험</x:v>
      </x:c>
      <x:c r="J14" s="69" t="n">
        <x:f>IF(I14="통과",1,IF(I14="부분 통과",0.5,IF(I14="실패",0,IF(I14="해당 없음",-2,-1))))</x:f>
        <x:v>-1</x:v>
      </x:c>
      <x:c r="K14" s="69" t="n">
        <x:f>IF(J14&lt;0,0,E14*J14)</x:f>
        <x:v>0</x:v>
      </x:c>
      <x:c r="L14" s="69" t="n">
        <x:f>IF(J14&lt;0,0,E14)</x:f>
        <x:v>0</x:v>
      </x:c>
      <x:c r="M14" s="70" t="str"/>
      <x:c r="N14" s="70"/>
      <x:c r="O14" s="69" t="str">
        <x:v>WCAG 1.1.1, 1.3.1</x:v>
      </x:c>
    </x:row>
    <x:row r="15" ht="54" customHeight="1">
      <x:c r="A15" s="69" t="str">
        <x:v>CHO-02</x:v>
      </x:c>
      <x:c r="B15" s="69" t="str">
        <x:v>선택과 콘텐츠</x:v>
      </x:c>
      <x:c r="C15" s="69" t="str">
        <x:v>차이 인식</x:v>
      </x:c>
      <x:c r="D15" s="69" t="str">
        <x:v>색, 이미지, 감각적 위치만으로 선택하게 하지 않습니다.</x:v>
      </x:c>
      <x:c r="E15" s="69" t="n">
        <x:v>4</x:v>
      </x:c>
      <x:c r="F15" s="69" t="str">
        <x:v>아니요</x:v>
      </x:c>
      <x:c r="G15" s="69" t="str">
        <x:v>색상 및 비시각 검토</x:v>
      </x:c>
      <x:c r="H15" s="69" t="str">
        <x:v>비교 화면과 텍스트 동등 정보</x:v>
      </x:c>
      <x:c r="I15" s="70" t="str">
        <x:v>미시험</x:v>
      </x:c>
      <x:c r="J15" s="69" t="n">
        <x:f>IF(I15="통과",1,IF(I15="부분 통과",0.5,IF(I15="실패",0,IF(I15="해당 없음",-2,-1))))</x:f>
        <x:v>-1</x:v>
      </x:c>
      <x:c r="K15" s="69" t="n">
        <x:f>IF(J15&lt;0,0,E15*J15)</x:f>
        <x:v>0</x:v>
      </x:c>
      <x:c r="L15" s="69" t="n">
        <x:f>IF(J15&lt;0,0,E15)</x:f>
        <x:v>0</x:v>
      </x:c>
      <x:c r="M15" s="70" t="str"/>
      <x:c r="N15" s="70"/>
      <x:c r="O15" s="69" t="str">
        <x:v>WCAG 1.3.3, 1.4.1</x:v>
      </x:c>
    </x:row>
    <x:row r="16" ht="54" customHeight="1">
      <x:c r="A16" s="69" t="str">
        <x:v>CHO-03</x:v>
      </x:c>
      <x:c r="B16" s="69" t="str">
        <x:v>선택과 콘텐츠</x:v>
      </x:c>
      <x:c r="C16" s="69" t="str">
        <x:v>표시 조정</x:v>
      </x:c>
      <x:c r="D16" s="69" t="str">
        <x:v>글자를 확대하고 재배치해도 선택, 가격, 확인 조작이 사라지지 않습니다.</x:v>
      </x:c>
      <x:c r="E16" s="69" t="n">
        <x:v>4</x:v>
      </x:c>
      <x:c r="F16" s="69" t="str">
        <x:v>아니요</x:v>
      </x:c>
      <x:c r="G16" s="69" t="str">
        <x:v>이백 퍼센트 확대 및 재배치 시험</x:v>
      </x:c>
      <x:c r="H16" s="69" t="str">
        <x:v>화면 기록과 작업 완료</x:v>
      </x:c>
      <x:c r="I16" s="70" t="str">
        <x:v>미시험</x:v>
      </x:c>
      <x:c r="J16" s="69" t="n">
        <x:f>IF(I16="통과",1,IF(I16="부분 통과",0.5,IF(I16="실패",0,IF(I16="해당 없음",-2,-1))))</x:f>
        <x:v>-1</x:v>
      </x:c>
      <x:c r="K16" s="69" t="n">
        <x:f>IF(J16&lt;0,0,E16*J16)</x:f>
        <x:v>0</x:v>
      </x:c>
      <x:c r="L16" s="69" t="n">
        <x:f>IF(J16&lt;0,0,E16)</x:f>
        <x:v>0</x:v>
      </x:c>
      <x:c r="M16" s="70" t="str"/>
      <x:c r="N16" s="70"/>
      <x:c r="O16" s="69" t="str">
        <x:v>WCAG 1.4.4, 1.4.10</x:v>
      </x:c>
    </x:row>
    <x:row r="17" ht="54" customHeight="1">
      <x:c r="A17" s="69" t="str">
        <x:v>CHO-04</x:v>
      </x:c>
      <x:c r="B17" s="69" t="str">
        <x:v>선택과 콘텐츠</x:v>
      </x:c>
      <x:c r="C17" s="69" t="str">
        <x:v>대안 요청</x:v>
      </x:c>
      <x:c r="D17" s="69" t="str">
        <x:v>품목, 크기 또는 체험에 접근하기 어려우면 실용적인 대안을 고를 수 있습니다.</x:v>
      </x:c>
      <x:c r="E17" s="69" t="n">
        <x:v>5</x:v>
      </x:c>
      <x:c r="F17" s="69" t="str">
        <x:v>예</x:v>
      </x:c>
      <x:c r="G17" s="69" t="str">
        <x:v>조정 경로 시험</x:v>
      </x:c>
      <x:c r="H17" s="69" t="str">
        <x:v>대안 요청과 이행 결과</x:v>
      </x:c>
      <x:c r="I17" s="70" t="str">
        <x:v>미시험</x:v>
      </x:c>
      <x:c r="J17" s="69" t="n">
        <x:f>IF(I17="통과",1,IF(I17="부분 통과",0.5,IF(I17="실패",0,IF(I17="해당 없음",-2,-1))))</x:f>
        <x:v>-1</x:v>
      </x:c>
      <x:c r="K17" s="69" t="n">
        <x:f>IF(J17&lt;0,0,E17*J17)</x:f>
        <x:v>0</x:v>
      </x:c>
      <x:c r="L17" s="69" t="n">
        <x:f>IF(J17&lt;0,0,E17)</x:f>
        <x:v>0</x:v>
      </x:c>
      <x:c r="M17" s="70" t="str"/>
      <x:c r="N17" s="70"/>
      <x:c r="O17" s="69" t="str">
        <x:v>편집상 여정 요구</x:v>
      </x:c>
    </x:row>
    <x:row r="18" ht="54" customHeight="1">
      <x:c r="A18" s="69" t="str">
        <x:v>ADR-01</x:v>
      </x:c>
      <x:c r="B18" s="69" t="str">
        <x:v>주소와 배송</x:v>
      </x:c>
      <x:c r="C18" s="69" t="str">
        <x:v>주소 입력</x:v>
      </x:c>
      <x:c r="D18" s="69" t="str">
        <x:v>모든 주소 입력란에 지속적인 이름표, 형식 안내, 적절한 자동 완성이 있습니다.</x:v>
      </x:c>
      <x:c r="E18" s="69" t="n">
        <x:v>5</x:v>
      </x:c>
      <x:c r="F18" s="69" t="str">
        <x:v>예</x:v>
      </x:c>
      <x:c r="G18" s="69" t="str">
        <x:v>키보드, 화면 낭독기, 자동 완성 시험</x:v>
      </x:c>
      <x:c r="H18" s="69" t="str">
        <x:v>입력란 대응과 완료 증거</x:v>
      </x:c>
      <x:c r="I18" s="70" t="str">
        <x:v>미시험</x:v>
      </x:c>
      <x:c r="J18" s="69" t="n">
        <x:f>IF(I18="통과",1,IF(I18="부분 통과",0.5,IF(I18="실패",0,IF(I18="해당 없음",-2,-1))))</x:f>
        <x:v>-1</x:v>
      </x:c>
      <x:c r="K18" s="69" t="n">
        <x:f>IF(J18&lt;0,0,E18*J18)</x:f>
        <x:v>0</x:v>
      </x:c>
      <x:c r="L18" s="69" t="n">
        <x:f>IF(J18&lt;0,0,E18)</x:f>
        <x:v>0</x:v>
      </x:c>
      <x:c r="M18" s="70" t="str"/>
      <x:c r="N18" s="70"/>
      <x:c r="O18" s="69" t="str">
        <x:v>WCAG 1.3.5, 3.3.2; WAI 양식 지침</x:v>
      </x:c>
    </x:row>
    <x:row r="19" ht="54" customHeight="1">
      <x:c r="A19" s="69" t="str">
        <x:v>ADR-02</x:v>
      </x:c>
      <x:c r="B19" s="69" t="str">
        <x:v>주소와 배송</x:v>
      </x:c>
      <x:c r="C19" s="69" t="str">
        <x:v>제출 전 검토</x:v>
      </x:c>
      <x:c r="D19" s="69" t="str">
        <x:v>최종 제출 전에 배송 정보를 검토하고 수정하고 확인할 수 있습니다.</x:v>
      </x:c>
      <x:c r="E19" s="69" t="n">
        <x:v>4</x:v>
      </x:c>
      <x:c r="F19" s="69" t="str">
        <x:v>아니요</x:v>
      </x:c>
      <x:c r="G19" s="69" t="str">
        <x:v>오류 예방 시험</x:v>
      </x:c>
      <x:c r="H19" s="69" t="str">
        <x:v>검토 화면과 수정 성공 기록</x:v>
      </x:c>
      <x:c r="I19" s="70" t="str">
        <x:v>미시험</x:v>
      </x:c>
      <x:c r="J19" s="69" t="n">
        <x:f>IF(I19="통과",1,IF(I19="부분 통과",0.5,IF(I19="실패",0,IF(I19="해당 없음",-2,-1))))</x:f>
        <x:v>-1</x:v>
      </x:c>
      <x:c r="K19" s="69" t="n">
        <x:f>IF(J19&lt;0,0,E19*J19)</x:f>
        <x:v>0</x:v>
      </x:c>
      <x:c r="L19" s="69" t="n">
        <x:f>IF(J19&lt;0,0,E19)</x:f>
        <x:v>0</x:v>
      </x:c>
      <x:c r="M19" s="70" t="str"/>
      <x:c r="N19" s="70"/>
      <x:c r="O19" s="69" t="str">
        <x:v>WCAG 3.3.4, 3.3.6</x:v>
      </x:c>
    </x:row>
    <x:row r="20" ht="54" customHeight="1">
      <x:c r="A20" s="69" t="str">
        <x:v>ADR-03</x:v>
      </x:c>
      <x:c r="B20" s="69" t="str">
        <x:v>주소와 배송</x:v>
      </x:c>
      <x:c r="C20" s="69" t="str">
        <x:v>배송 추적</x:v>
      </x:c>
      <x:c r="D20" s="69" t="str">
        <x:v>상태 메시지를 보조 기술이 인식하고 색에만 의존하지 않습니다.</x:v>
      </x:c>
      <x:c r="E20" s="69" t="n">
        <x:v>4</x:v>
      </x:c>
      <x:c r="F20" s="69" t="str">
        <x:v>아니요</x:v>
      </x:c>
      <x:c r="G20" s="69" t="str">
        <x:v>실시간 상태 및 알림 시험</x:v>
      </x:c>
      <x:c r="H20" s="69" t="str">
        <x:v>상태 알림과 채널 견본</x:v>
      </x:c>
      <x:c r="I20" s="70" t="str">
        <x:v>미시험</x:v>
      </x:c>
      <x:c r="J20" s="69" t="n">
        <x:f>IF(I20="통과",1,IF(I20="부분 통과",0.5,IF(I20="실패",0,IF(I20="해당 없음",-2,-1))))</x:f>
        <x:v>-1</x:v>
      </x:c>
      <x:c r="K20" s="69" t="n">
        <x:f>IF(J20&lt;0,0,E20*J20)</x:f>
        <x:v>0</x:v>
      </x:c>
      <x:c r="L20" s="69" t="n">
        <x:f>IF(J20&lt;0,0,E20)</x:f>
        <x:v>0</x:v>
      </x:c>
      <x:c r="M20" s="70" t="str"/>
      <x:c r="N20" s="70"/>
      <x:c r="O20" s="69" t="str">
        <x:v>WCAG 1.4.1, 4.1.3</x:v>
      </x:c>
    </x:row>
    <x:row r="21" ht="54" customHeight="1">
      <x:c r="A21" s="69" t="str">
        <x:v>ADR-04</x:v>
      </x:c>
      <x:c r="B21" s="69" t="str">
        <x:v>주소와 배송</x:v>
      </x:c>
      <x:c r="C21" s="69" t="str">
        <x:v>배송 예외 처리</x:v>
      </x:c>
      <x:c r="D21" s="69" t="str">
        <x:v>재예약, 수령, 서명, 안전 장소 등 접근 가능한 대안을 문서화하고 시험합니다.</x:v>
      </x:c>
      <x:c r="E21" s="69" t="n">
        <x:v>5</x:v>
      </x:c>
      <x:c r="F21" s="69" t="str">
        <x:v>예</x:v>
      </x:c>
      <x:c r="G21" s="69" t="str">
        <x:v>배송 예외 연습</x:v>
      </x:c>
      <x:c r="H21" s="69" t="str">
        <x:v>절차서, 시험 사례, 해결 결과</x:v>
      </x:c>
      <x:c r="I21" s="70" t="str">
        <x:v>미시험</x:v>
      </x:c>
      <x:c r="J21" s="69" t="n">
        <x:f>IF(I21="통과",1,IF(I21="부분 통과",0.5,IF(I21="실패",0,IF(I21="해당 없음",-2,-1))))</x:f>
        <x:v>-1</x:v>
      </x:c>
      <x:c r="K21" s="69" t="n">
        <x:f>IF(J21&lt;0,0,E21*J21)</x:f>
        <x:v>0</x:v>
      </x:c>
      <x:c r="L21" s="69" t="n">
        <x:f>IF(J21&lt;0,0,E21)</x:f>
        <x:v>0</x:v>
      </x:c>
      <x:c r="M21" s="70" t="str"/>
      <x:c r="N21" s="70"/>
      <x:c r="O21" s="69" t="str">
        <x:v>운영상 합리적 조정 권고</x:v>
      </x:c>
    </x:row>
    <x:row r="22" ht="54" customHeight="1">
      <x:c r="A22" s="69" t="str">
        <x:v>SUP-01</x:v>
      </x:c>
      <x:c r="B22" s="69" t="str">
        <x:v>지원과 복구</x:v>
      </x:c>
      <x:c r="C22" s="69" t="str">
        <x:v>도움 찾기</x:v>
      </x:c>
      <x:c r="D22" s="69" t="str">
        <x:v>도움말 위치가 일관되고 접근 가능한 텍스트 채널이 하나 이상 있습니다.</x:v>
      </x:c>
      <x:c r="E22" s="69" t="n">
        <x:v>5</x:v>
      </x:c>
      <x:c r="F22" s="69" t="str">
        <x:v>예</x:v>
      </x:c>
      <x:c r="G22" s="69" t="str">
        <x:v>화면 간 및 채널 시험</x:v>
      </x:c>
      <x:c r="H22" s="69" t="str">
        <x:v>도움 위치와 연락 성공 기록</x:v>
      </x:c>
      <x:c r="I22" s="70" t="str">
        <x:v>미시험</x:v>
      </x:c>
      <x:c r="J22" s="69" t="n">
        <x:f>IF(I22="통과",1,IF(I22="부분 통과",0.5,IF(I22="실패",0,IF(I22="해당 없음",-2,-1))))</x:f>
        <x:v>-1</x:v>
      </x:c>
      <x:c r="K22" s="69" t="n">
        <x:f>IF(J22&lt;0,0,E22*J22)</x:f>
        <x:v>0</x:v>
      </x:c>
      <x:c r="L22" s="69" t="n">
        <x:f>IF(J22&lt;0,0,E22)</x:f>
        <x:v>0</x:v>
      </x:c>
      <x:c r="M22" s="70" t="str"/>
      <x:c r="N22" s="70"/>
      <x:c r="O22" s="69" t="str">
        <x:v>WCAG 3.2.6; 운영 요구</x:v>
      </x:c>
    </x:row>
    <x:row r="23" ht="54" customHeight="1">
      <x:c r="A23" s="69" t="str">
        <x:v>SUP-02</x:v>
      </x:c>
      <x:c r="B23" s="69" t="str">
        <x:v>지원과 복구</x:v>
      </x:c>
      <x:c r="C23" s="69" t="str">
        <x:v>접근 필요 설명</x:v>
      </x:c>
      <x:c r="D23" s="69" t="str">
        <x:v>동의를 받고 조정에 필요한 최소 정보만 기록합니다.</x:v>
      </x:c>
      <x:c r="E23" s="69" t="n">
        <x:v>5</x:v>
      </x:c>
      <x:c r="F23" s="69" t="str">
        <x:v>예</x:v>
      </x:c>
      <x:c r="G23" s="69" t="str">
        <x:v>지원 역할 연습 및 개인정보 검토</x:v>
      </x:c>
      <x:c r="H23" s="69" t="str">
        <x:v>응대 문구, 동의 문구, 보존 규칙</x:v>
      </x:c>
      <x:c r="I23" s="70" t="str">
        <x:v>미시험</x:v>
      </x:c>
      <x:c r="J23" s="69" t="n">
        <x:f>IF(I23="통과",1,IF(I23="부분 통과",0.5,IF(I23="실패",0,IF(I23="해당 없음",-2,-1))))</x:f>
        <x:v>-1</x:v>
      </x:c>
      <x:c r="K23" s="69" t="n">
        <x:f>IF(J23&lt;0,0,E23*J23)</x:f>
        <x:v>0</x:v>
      </x:c>
      <x:c r="L23" s="69" t="n">
        <x:f>IF(J23&lt;0,0,E23)</x:f>
        <x:v>0</x:v>
      </x:c>
      <x:c r="M23" s="70" t="str"/>
      <x:c r="N23" s="70"/>
      <x:c r="O23" s="69" t="str">
        <x:v>편집상 개인정보 및 조정 요구</x:v>
      </x:c>
    </x:row>
    <x:row r="24" ht="54" customHeight="1">
      <x:c r="A24" s="69" t="str">
        <x:v>SUP-03</x:v>
      </x:c>
      <x:c r="B24" s="69" t="str">
        <x:v>지원과 복구</x:v>
      </x:c>
      <x:c r="C24" s="69" t="str">
        <x:v>실패에서 복구</x:v>
      </x:c>
      <x:c r="D24" s="69" t="str">
        <x:v>초대, 선택, 배송 진행 상황을 전부 다시 시작하지 않고 복원할 수 있습니다.</x:v>
      </x:c>
      <x:c r="E24" s="69" t="n">
        <x:v>4</x:v>
      </x:c>
      <x:c r="F24" s="69" t="str">
        <x:v>아니요</x:v>
      </x:c>
      <x:c r="G24" s="69" t="str">
        <x:v>복구 훈련</x:v>
      </x:c>
      <x:c r="H24" s="69" t="str">
        <x:v>사례 시간표와 복원 상태</x:v>
      </x:c>
      <x:c r="I24" s="70" t="str">
        <x:v>미시험</x:v>
      </x:c>
      <x:c r="J24" s="69" t="n">
        <x:f>IF(I24="통과",1,IF(I24="부분 통과",0.5,IF(I24="실패",0,IF(I24="해당 없음",-2,-1))))</x:f>
        <x:v>-1</x:v>
      </x:c>
      <x:c r="K24" s="69" t="n">
        <x:f>IF(J24&lt;0,0,E24*J24)</x:f>
        <x:v>0</x:v>
      </x:c>
      <x:c r="L24" s="69" t="n">
        <x:f>IF(J24&lt;0,0,E24)</x:f>
        <x:v>0</x:v>
      </x:c>
      <x:c r="M24" s="70" t="str"/>
      <x:c r="N24" s="70"/>
      <x:c r="O24" s="69" t="str">
        <x:v>WCAG 3.3.7; 운영 요구</x:v>
      </x:c>
    </x:row>
    <x:row r="25" ht="54" customHeight="1">
      <x:c r="A25" s="69" t="str">
        <x:v>SUP-04</x:v>
      </x:c>
      <x:c r="B25" s="69" t="str">
        <x:v>지원과 복구</x:v>
      </x:c>
      <x:c r="C25" s="69" t="str">
        <x:v>안전하게 상향 처리</x:v>
      </x:c>
      <x:c r="D25" s="69" t="str">
        <x:v>해결되지 않은 장벽에 담당자, 응답 목표, 수령인 알림 주기가 있습니다.</x:v>
      </x:c>
      <x:c r="E25" s="69" t="n">
        <x:v>4</x:v>
      </x:c>
      <x:c r="F25" s="69" t="str">
        <x:v>아니요</x:v>
      </x:c>
      <x:c r="G25" s="69" t="str">
        <x:v>상향 처리 모의 연습</x:v>
      </x:c>
      <x:c r="H25" s="69" t="str">
        <x:v>담당자, 응답 목표, 소통 기록</x:v>
      </x:c>
      <x:c r="I25" s="70" t="str">
        <x:v>미시험</x:v>
      </x:c>
      <x:c r="J25" s="69" t="n">
        <x:f>IF(I25="통과",1,IF(I25="부분 통과",0.5,IF(I25="실패",0,IF(I25="해당 없음",-2,-1))))</x:f>
        <x:v>-1</x:v>
      </x:c>
      <x:c r="K25" s="69" t="n">
        <x:f>IF(J25&lt;0,0,E25*J25)</x:f>
        <x:v>0</x:v>
      </x:c>
      <x:c r="L25" s="69" t="n">
        <x:f>IF(J25&lt;0,0,E25)</x:f>
        <x:v>0</x:v>
      </x:c>
      <x:c r="M25" s="70" t="str"/>
      <x:c r="N25" s="70"/>
      <x:c r="O25" s="69" t="str">
        <x:v>운영 관리 권고</x:v>
      </x:c>
    </x:row>
    <x:row r="26" ht="54" customHeight="1">
      <x:c r="A26" s="69" t="str">
        <x:v>GOV-01</x:v>
      </x:c>
      <x:c r="B26" s="69" t="str">
        <x:v>관리와 증거</x:v>
      </x:c>
      <x:c r="C26" s="69" t="str">
        <x:v>검수 조건 정의</x:v>
      </x:c>
      <x:c r="D26" s="69" t="str">
        <x:v>조달 단계에서 선정 전에 작업 기반 접근성 기준과 필수 증거를 정합니다.</x:v>
      </x:c>
      <x:c r="E26" s="69" t="n">
        <x:v>5</x:v>
      </x:c>
      <x:c r="F26" s="69" t="str">
        <x:v>예</x:v>
      </x:c>
      <x:c r="G26" s="69" t="str">
        <x:v>요구 추적 검토</x:v>
      </x:c>
      <x:c r="H26" s="69" t="str">
        <x:v>승인된 요구와 추적표</x:v>
      </x:c>
      <x:c r="I26" s="70" t="str">
        <x:v>미시험</x:v>
      </x:c>
      <x:c r="J26" s="69" t="n">
        <x:f>IF(I26="통과",1,IF(I26="부분 통과",0.5,IF(I26="실패",0,IF(I26="해당 없음",-2,-1))))</x:f>
        <x:v>-1</x:v>
      </x:c>
      <x:c r="K26" s="69" t="n">
        <x:f>IF(J26&lt;0,0,E26*J26)</x:f>
        <x:v>0</x:v>
      </x:c>
      <x:c r="L26" s="69" t="n">
        <x:f>IF(J26&lt;0,0,E26)</x:f>
        <x:v>0</x:v>
      </x:c>
      <x:c r="M26" s="70" t="str"/>
      <x:c r="N26" s="70"/>
      <x:c r="O26" s="69" t="str">
        <x:v>Section 508 조달 맥락; 편집상 요구</x:v>
      </x:c>
    </x:row>
    <x:row r="27" ht="54" customHeight="1">
      <x:c r="A27" s="69" t="str">
        <x:v>GOV-02</x:v>
      </x:c>
      <x:c r="B27" s="69" t="str">
        <x:v>관리와 증거</x:v>
      </x:c>
      <x:c r="C27" s="69" t="str">
        <x:v>공급자 증거 평가</x:v>
      </x:c>
      <x:c r="D27" s="69" t="str">
        <x:v>제품 범위, 버전, 시험일, 방법, 알려진 한계를 기준으로 주장을 확인합니다.</x:v>
      </x:c>
      <x:c r="E27" s="69" t="n">
        <x:v>5</x:v>
      </x:c>
      <x:c r="F27" s="69" t="str">
        <x:v>예</x:v>
      </x:c>
      <x:c r="G27" s="69" t="str">
        <x:v>증거 품질 검토</x:v>
      </x:c>
      <x:c r="H27" s="69" t="str">
        <x:v>접근성 준수 보고서 또는 동등 문서와 쟁점 기록</x:v>
      </x:c>
      <x:c r="I27" s="70" t="str">
        <x:v>미시험</x:v>
      </x:c>
      <x:c r="J27" s="69" t="n">
        <x:f>IF(I27="통과",1,IF(I27="부분 통과",0.5,IF(I27="실패",0,IF(I27="해당 없음",-2,-1))))</x:f>
        <x:v>-1</x:v>
      </x:c>
      <x:c r="K27" s="69" t="n">
        <x:f>IF(J27&lt;0,0,E27*J27)</x:f>
        <x:v>0</x:v>
      </x:c>
      <x:c r="L27" s="69" t="n">
        <x:f>IF(J27&lt;0,0,E27)</x:f>
        <x:v>0</x:v>
      </x:c>
      <x:c r="M27" s="70" t="str"/>
      <x:c r="N27" s="70"/>
      <x:c r="O27" s="69" t="str">
        <x:v>Section508.gov 보고 지침</x:v>
      </x:c>
    </x:row>
    <x:row r="28" ht="54" customHeight="1">
      <x:c r="A28" s="69" t="str">
        <x:v>GOV-03</x:v>
      </x:c>
      <x:c r="B28" s="69" t="str">
        <x:v>관리와 증거</x:v>
      </x:c>
      <x:c r="C28" s="69" t="str">
        <x:v>장애인 사용자 참여</x:v>
      </x:c>
      <x:c r="D28" s="69" t="str">
        <x:v>관련 보조 기술을 쓰는 사람을 평가에 포함하고 적절한 참여비를 지급합니다.</x:v>
      </x:c>
      <x:c r="E28" s="69" t="n">
        <x:v>4</x:v>
      </x:c>
      <x:c r="F28" s="69" t="str">
        <x:v>아니요</x:v>
      </x:c>
      <x:c r="G28" s="69" t="str">
        <x:v>연구 계획 검토</x:v>
      </x:c>
      <x:c r="H28" s="69" t="str">
        <x:v>참여 계획, 동의, 조사 결과</x:v>
      </x:c>
      <x:c r="I28" s="70" t="str">
        <x:v>미시험</x:v>
      </x:c>
      <x:c r="J28" s="69" t="n">
        <x:f>IF(I28="통과",1,IF(I28="부분 통과",0.5,IF(I28="실패",0,IF(I28="해당 없음",-2,-1))))</x:f>
        <x:v>-1</x:v>
      </x:c>
      <x:c r="K28" s="69" t="n">
        <x:f>IF(J28&lt;0,0,E28*J28)</x:f>
        <x:v>0</x:v>
      </x:c>
      <x:c r="L28" s="69" t="n">
        <x:f>IF(J28&lt;0,0,E28)</x:f>
        <x:v>0</x:v>
      </x:c>
      <x:c r="M28" s="70" t="str"/>
      <x:c r="N28" s="70"/>
      <x:c r="O28" s="69" t="str">
        <x:v>WCAG 평가 원칙; 편집상 권고</x:v>
      </x:c>
    </x:row>
    <x:row r="29" ht="54" customHeight="1">
      <x:c r="A29" s="71" t="str">
        <x:v>GOV-04</x:v>
      </x:c>
      <x:c r="B29" s="71" t="str">
        <x:v>관리와 증거</x:v>
      </x:c>
      <x:c r="C29" s="71" t="str">
        <x:v>변경 뒤 재시험</x:v>
      </x:c>
      <x:c r="D29" s="71" t="str">
        <x:v>초대, 카탈로그, 양식, 배송사, 지원의 중대한 변경에 회귀 시험을 실시합니다.</x:v>
      </x:c>
      <x:c r="E29" s="71" t="n">
        <x:v>4</x:v>
      </x:c>
      <x:c r="F29" s="71" t="str">
        <x:v>아니요</x:v>
      </x:c>
      <x:c r="G29" s="71" t="str">
        <x:v>변경 관리 감사</x:v>
      </x:c>
      <x:c r="H29" s="71" t="str">
        <x:v>배포 기록과 회귀 증거</x:v>
      </x:c>
      <x:c r="I29" s="72" t="str">
        <x:v>미시험</x:v>
      </x:c>
      <x:c r="J29" s="71" t="n">
        <x:f>IF(I29="통과",1,IF(I29="부분 통과",0.5,IF(I29="실패",0,IF(I29="해당 없음",-2,-1))))</x:f>
        <x:v>-1</x:v>
      </x:c>
      <x:c r="K29" s="71" t="n">
        <x:f>IF(J29&lt;0,0,E29*J29)</x:f>
        <x:v>0</x:v>
      </x:c>
      <x:c r="L29" s="71" t="n">
        <x:f>IF(J29&lt;0,0,E29)</x:f>
        <x:v>0</x:v>
      </x:c>
      <x:c r="M29" s="72" t="str"/>
      <x:c r="N29" s="72"/>
      <x:c r="O29" s="71" t="str">
        <x:v>운영 관리 권고</x:v>
      </x:c>
    </x:row>
  </x:sheetData>
  <x:mergeCells>
    <x:mergeCell ref="A2:O2"/>
    <x:mergeCell ref="A3:O3"/>
  </x:mergeCells>
  <x:dataValidations count="1">
    <x:dataValidation type="list" sqref="I6:I29">
      <x:formula1>"미시험,통과,부분 통과,실패,해당 없음"</x:formula1>
    </x:dataValidation>
  </x:dataValidations>
  <x:pageMargins left="0.7" right="0.7" top="0.75" bottom="0.75" header="0.3" footer="0.3"/>
  <x:tableParts count="1">
    <x:tablePart xmlns:r="http://schemas.openxmlformats.org/officeDocument/2006/relationships" r:id="Rdaa7e5abc909429a"/>
  </x:tableParts>
</x:worksheet>
</file>

<file path=xl/worksheets/sheet3.xml><?xml version="1.0" encoding="utf-8"?>
<x:worksheet xmlns:x="http://schemas.openxmlformats.org/spreadsheetml/2006/main">
  <x:sheetPr>
    <x:tabColor rgb="FF2A6F97"/>
  </x:sheetPr>
  <x:sheetViews>
    <x:sheetView showGridLines="0" workbookViewId="0">
      <x:pane ySplit="5" topLeftCell="A6" activePane="bottomLeft" state="frozen"/>
    </x:sheetView>
  </x:sheetViews>
  <x:sheetFormatPr defaultRowHeight="15"/>
  <x:cols>
    <x:col min="1" max="1" width="14" hidden="0" customWidth="1"/>
    <x:col min="2" max="2" width="18" hidden="0" customWidth="1"/>
    <x:col min="3" max="3" width="34" hidden="0" customWidth="1"/>
    <x:col min="4" max="4" width="16" hidden="0" customWidth="1"/>
    <x:col min="5" max="5" width="14" hidden="0" customWidth="1"/>
    <x:col min="6" max="6" width="24" hidden="0" customWidth="1"/>
    <x:col min="7" max="7" width="18" hidden="0" customWidth="1"/>
    <x:col min="8" max="8" width="34" hidden="0" customWidth="1"/>
  </x:cols>
  <x:sheetData>
    <x:row r="2">
      <x:c r="A2" s="31" t="str">
        <x:v>시험 계획</x:v>
      </x:c>
      <x:c r="B2" s="32"/>
      <x:c r="C2" s="32"/>
      <x:c r="D2" s="32"/>
      <x:c r="E2" s="32"/>
      <x:c r="F2" s="32"/>
      <x:c r="G2" s="32"/>
      <x:c r="H2" s="32"/>
    </x:row>
    <x:row r="3">
      <x:c r="A3" s="32"/>
      <x:c r="B3" s="32"/>
      <x:c r="C3" s="32"/>
      <x:c r="D3" s="32"/>
      <x:c r="E3" s="32"/>
      <x:c r="F3" s="32"/>
      <x:c r="G3" s="32"/>
      <x:c r="H3" s="32"/>
    </x:row>
    <x:row r="4">
      <x:c r="A4" s="32"/>
      <x:c r="B4" s="32"/>
      <x:c r="C4" s="32"/>
      <x:c r="D4" s="32"/>
      <x:c r="E4" s="32"/>
      <x:c r="F4" s="32"/>
      <x:c r="G4" s="32"/>
      <x:c r="H4" s="32"/>
    </x:row>
    <x:row r="5">
      <x:c r="A5" s="47" t="str">
        <x:v>기준 번호</x:v>
      </x:c>
      <x:c r="B5" s="48" t="str">
        <x:v>증거 유형</x:v>
      </x:c>
      <x:c r="C5" s="48" t="str">
        <x:v>증거 URL 또는 파일 번호</x:v>
      </x:c>
      <x:c r="D5" s="48" t="str">
        <x:v>시험자</x:v>
      </x:c>
      <x:c r="E5" s="48" t="str">
        <x:v>시험일</x:v>
      </x:c>
      <x:c r="F5" s="48" t="str">
        <x:v>보조 기술／기기</x:v>
      </x:c>
      <x:c r="G5" s="48" t="str">
        <x:v>결과</x:v>
      </x:c>
      <x:c r="H5" s="49" t="str">
        <x:v>메모</x:v>
      </x:c>
    </x:row>
    <x:row r="6">
      <x:c r="A6" s="77" t="str"/>
      <x:c r="B6" s="77" t="str"/>
      <x:c r="C6" s="77" t="str"/>
      <x:c r="D6" s="77" t="str"/>
      <x:c r="E6" s="78" t="str"/>
      <x:c r="F6" s="77" t="str"/>
      <x:c r="G6" s="77" t="str"/>
      <x:c r="H6" s="77" t="str"/>
    </x:row>
    <x:row r="7">
      <x:c r="A7" s="77" t="str"/>
      <x:c r="B7" s="77" t="str"/>
      <x:c r="C7" s="77" t="str"/>
      <x:c r="D7" s="77" t="str"/>
      <x:c r="E7" s="78" t="str"/>
      <x:c r="F7" s="77" t="str"/>
      <x:c r="G7" s="77" t="str"/>
      <x:c r="H7" s="77" t="str"/>
    </x:row>
    <x:row r="8">
      <x:c r="A8" s="77" t="str"/>
      <x:c r="B8" s="77" t="str"/>
      <x:c r="C8" s="77" t="str"/>
      <x:c r="D8" s="77" t="str"/>
      <x:c r="E8" s="78" t="str"/>
      <x:c r="F8" s="77" t="str"/>
      <x:c r="G8" s="77" t="str"/>
      <x:c r="H8" s="77" t="str"/>
    </x:row>
    <x:row r="9">
      <x:c r="A9" s="77" t="str"/>
      <x:c r="B9" s="77" t="str"/>
      <x:c r="C9" s="77" t="str"/>
      <x:c r="D9" s="77" t="str"/>
      <x:c r="E9" s="78" t="str"/>
      <x:c r="F9" s="77" t="str"/>
      <x:c r="G9" s="77" t="str"/>
      <x:c r="H9" s="77" t="str"/>
    </x:row>
    <x:row r="10">
      <x:c r="A10" s="77" t="str"/>
      <x:c r="B10" s="77" t="str"/>
      <x:c r="C10" s="77" t="str"/>
      <x:c r="D10" s="77" t="str"/>
      <x:c r="E10" s="78" t="str"/>
      <x:c r="F10" s="77" t="str"/>
      <x:c r="G10" s="77" t="str"/>
      <x:c r="H10" s="77" t="str"/>
    </x:row>
    <x:row r="11">
      <x:c r="A11" s="77" t="str"/>
      <x:c r="B11" s="77" t="str"/>
      <x:c r="C11" s="77" t="str"/>
      <x:c r="D11" s="77" t="str"/>
      <x:c r="E11" s="78" t="str"/>
      <x:c r="F11" s="77" t="str"/>
      <x:c r="G11" s="77" t="str"/>
      <x:c r="H11" s="77" t="str"/>
    </x:row>
    <x:row r="12">
      <x:c r="A12" s="77" t="str"/>
      <x:c r="B12" s="77" t="str"/>
      <x:c r="C12" s="77" t="str"/>
      <x:c r="D12" s="77" t="str"/>
      <x:c r="E12" s="78" t="str"/>
      <x:c r="F12" s="77" t="str"/>
      <x:c r="G12" s="77" t="str"/>
      <x:c r="H12" s="77" t="str"/>
    </x:row>
    <x:row r="13">
      <x:c r="A13" s="77" t="str"/>
      <x:c r="B13" s="77" t="str"/>
      <x:c r="C13" s="77" t="str"/>
      <x:c r="D13" s="77" t="str"/>
      <x:c r="E13" s="78" t="str"/>
      <x:c r="F13" s="77" t="str"/>
      <x:c r="G13" s="77" t="str"/>
      <x:c r="H13" s="77" t="str"/>
    </x:row>
    <x:row r="14">
      <x:c r="A14" s="77" t="str"/>
      <x:c r="B14" s="77" t="str"/>
      <x:c r="C14" s="77" t="str"/>
      <x:c r="D14" s="77" t="str"/>
      <x:c r="E14" s="78" t="str"/>
      <x:c r="F14" s="77" t="str"/>
      <x:c r="G14" s="77" t="str"/>
      <x:c r="H14" s="77" t="str"/>
    </x:row>
    <x:row r="15">
      <x:c r="A15" s="77" t="str"/>
      <x:c r="B15" s="77" t="str"/>
      <x:c r="C15" s="77" t="str"/>
      <x:c r="D15" s="77" t="str"/>
      <x:c r="E15" s="78" t="str"/>
      <x:c r="F15" s="77" t="str"/>
      <x:c r="G15" s="77" t="str"/>
      <x:c r="H15" s="77" t="str"/>
    </x:row>
    <x:row r="16">
      <x:c r="A16" s="77" t="str"/>
      <x:c r="B16" s="77" t="str"/>
      <x:c r="C16" s="77" t="str"/>
      <x:c r="D16" s="77" t="str"/>
      <x:c r="E16" s="78" t="str"/>
      <x:c r="F16" s="77" t="str"/>
      <x:c r="G16" s="77" t="str"/>
      <x:c r="H16" s="77" t="str"/>
    </x:row>
    <x:row r="17">
      <x:c r="A17" s="77" t="str"/>
      <x:c r="B17" s="77" t="str"/>
      <x:c r="C17" s="77" t="str"/>
      <x:c r="D17" s="77" t="str"/>
      <x:c r="E17" s="78" t="str"/>
      <x:c r="F17" s="77" t="str"/>
      <x:c r="G17" s="77" t="str"/>
      <x:c r="H17" s="77" t="str"/>
    </x:row>
    <x:row r="18">
      <x:c r="A18" s="77" t="str"/>
      <x:c r="B18" s="77" t="str"/>
      <x:c r="C18" s="77" t="str"/>
      <x:c r="D18" s="77" t="str"/>
      <x:c r="E18" s="78" t="str"/>
      <x:c r="F18" s="77" t="str"/>
      <x:c r="G18" s="77" t="str"/>
      <x:c r="H18" s="77" t="str"/>
    </x:row>
    <x:row r="19">
      <x:c r="A19" s="77" t="str"/>
      <x:c r="B19" s="77" t="str"/>
      <x:c r="C19" s="77" t="str"/>
      <x:c r="D19" s="77" t="str"/>
      <x:c r="E19" s="78" t="str"/>
      <x:c r="F19" s="77" t="str"/>
      <x:c r="G19" s="77" t="str"/>
      <x:c r="H19" s="77" t="str"/>
    </x:row>
    <x:row r="20">
      <x:c r="A20" s="77" t="str"/>
      <x:c r="B20" s="77" t="str"/>
      <x:c r="C20" s="77" t="str"/>
      <x:c r="D20" s="77" t="str"/>
      <x:c r="E20" s="78" t="str"/>
      <x:c r="F20" s="77" t="str"/>
      <x:c r="G20" s="77" t="str"/>
      <x:c r="H20" s="77" t="str"/>
    </x:row>
    <x:row r="21">
      <x:c r="A21" s="77" t="str"/>
      <x:c r="B21" s="77" t="str"/>
      <x:c r="C21" s="77" t="str"/>
      <x:c r="D21" s="77" t="str"/>
      <x:c r="E21" s="78" t="str"/>
      <x:c r="F21" s="77" t="str"/>
      <x:c r="G21" s="77" t="str"/>
      <x:c r="H21" s="77" t="str"/>
    </x:row>
    <x:row r="22">
      <x:c r="A22" s="77" t="str"/>
      <x:c r="B22" s="77" t="str"/>
      <x:c r="C22" s="77" t="str"/>
      <x:c r="D22" s="77" t="str"/>
      <x:c r="E22" s="78" t="str"/>
      <x:c r="F22" s="77" t="str"/>
      <x:c r="G22" s="77" t="str"/>
      <x:c r="H22" s="77" t="str"/>
    </x:row>
    <x:row r="23">
      <x:c r="A23" s="77" t="str"/>
      <x:c r="B23" s="77" t="str"/>
      <x:c r="C23" s="77" t="str"/>
      <x:c r="D23" s="77" t="str"/>
      <x:c r="E23" s="78" t="str"/>
      <x:c r="F23" s="77" t="str"/>
      <x:c r="G23" s="77" t="str"/>
      <x:c r="H23" s="77" t="str"/>
    </x:row>
    <x:row r="24">
      <x:c r="A24" s="77" t="str"/>
      <x:c r="B24" s="77" t="str"/>
      <x:c r="C24" s="77" t="str"/>
      <x:c r="D24" s="77" t="str"/>
      <x:c r="E24" s="78" t="str"/>
      <x:c r="F24" s="77" t="str"/>
      <x:c r="G24" s="77" t="str"/>
      <x:c r="H24" s="77" t="str"/>
    </x:row>
    <x:row r="25">
      <x:c r="A25" s="77" t="str"/>
      <x:c r="B25" s="77" t="str"/>
      <x:c r="C25" s="77" t="str"/>
      <x:c r="D25" s="77" t="str"/>
      <x:c r="E25" s="78" t="str"/>
      <x:c r="F25" s="77" t="str"/>
      <x:c r="G25" s="77" t="str"/>
      <x:c r="H25" s="77" t="str"/>
    </x:row>
    <x:row r="26">
      <x:c r="A26" s="77" t="str"/>
      <x:c r="B26" s="77" t="str"/>
      <x:c r="C26" s="77" t="str"/>
      <x:c r="D26" s="77" t="str"/>
      <x:c r="E26" s="78" t="str"/>
      <x:c r="F26" s="77" t="str"/>
      <x:c r="G26" s="77" t="str"/>
      <x:c r="H26" s="77" t="str"/>
    </x:row>
    <x:row r="27">
      <x:c r="A27" s="77" t="str"/>
      <x:c r="B27" s="77" t="str"/>
      <x:c r="C27" s="77" t="str"/>
      <x:c r="D27" s="77" t="str"/>
      <x:c r="E27" s="78" t="str"/>
      <x:c r="F27" s="77" t="str"/>
      <x:c r="G27" s="77" t="str"/>
      <x:c r="H27" s="77" t="str"/>
    </x:row>
    <x:row r="28">
      <x:c r="A28" s="77" t="str"/>
      <x:c r="B28" s="77" t="str"/>
      <x:c r="C28" s="77" t="str"/>
      <x:c r="D28" s="77" t="str"/>
      <x:c r="E28" s="78" t="str"/>
      <x:c r="F28" s="77" t="str"/>
      <x:c r="G28" s="77" t="str"/>
      <x:c r="H28" s="77" t="str"/>
    </x:row>
    <x:row r="29">
      <x:c r="A29" s="77" t="str"/>
      <x:c r="B29" s="77" t="str"/>
      <x:c r="C29" s="77" t="str"/>
      <x:c r="D29" s="77" t="str"/>
      <x:c r="E29" s="78" t="str"/>
      <x:c r="F29" s="77" t="str"/>
      <x:c r="G29" s="77" t="str"/>
      <x:c r="H29" s="77" t="str"/>
    </x:row>
    <x:row r="30">
      <x:c r="A30" s="77" t="str"/>
      <x:c r="B30" s="77" t="str"/>
      <x:c r="C30" s="77" t="str"/>
      <x:c r="D30" s="77" t="str"/>
      <x:c r="E30" s="78" t="str"/>
      <x:c r="F30" s="77" t="str"/>
      <x:c r="G30" s="77" t="str"/>
      <x:c r="H30" s="77" t="str"/>
    </x:row>
    <x:row r="31">
      <x:c r="A31" s="77" t="str"/>
      <x:c r="B31" s="77" t="str"/>
      <x:c r="C31" s="77" t="str"/>
      <x:c r="D31" s="77" t="str"/>
      <x:c r="E31" s="78" t="str"/>
      <x:c r="F31" s="77" t="str"/>
      <x:c r="G31" s="77" t="str"/>
      <x:c r="H31" s="77" t="str"/>
    </x:row>
    <x:row r="32">
      <x:c r="A32" s="77" t="str"/>
      <x:c r="B32" s="77" t="str"/>
      <x:c r="C32" s="77" t="str"/>
      <x:c r="D32" s="77" t="str"/>
      <x:c r="E32" s="78" t="str"/>
      <x:c r="F32" s="77" t="str"/>
      <x:c r="G32" s="77" t="str"/>
      <x:c r="H32" s="77" t="str"/>
    </x:row>
    <x:row r="33">
      <x:c r="A33" s="77" t="str"/>
      <x:c r="B33" s="77" t="str"/>
      <x:c r="C33" s="77" t="str"/>
      <x:c r="D33" s="77" t="str"/>
      <x:c r="E33" s="78" t="str"/>
      <x:c r="F33" s="77" t="str"/>
      <x:c r="G33" s="77" t="str"/>
      <x:c r="H33" s="77" t="str"/>
    </x:row>
    <x:row r="34">
      <x:c r="A34" s="77" t="str"/>
      <x:c r="B34" s="77" t="str"/>
      <x:c r="C34" s="77" t="str"/>
      <x:c r="D34" s="77" t="str"/>
      <x:c r="E34" s="78" t="str"/>
      <x:c r="F34" s="77" t="str"/>
      <x:c r="G34" s="77" t="str"/>
      <x:c r="H34" s="77" t="str"/>
    </x:row>
    <x:row r="35">
      <x:c r="A35" s="77" t="str"/>
      <x:c r="B35" s="77" t="str"/>
      <x:c r="C35" s="77" t="str"/>
      <x:c r="D35" s="77" t="str"/>
      <x:c r="E35" s="78" t="str"/>
      <x:c r="F35" s="77" t="str"/>
      <x:c r="G35" s="77" t="str"/>
      <x:c r="H35" s="77" t="str"/>
    </x:row>
    <x:row r="36">
      <x:c r="A36" s="77" t="str"/>
      <x:c r="B36" s="77" t="str"/>
      <x:c r="C36" s="77" t="str"/>
      <x:c r="D36" s="77" t="str"/>
      <x:c r="E36" s="78" t="str"/>
      <x:c r="F36" s="77" t="str"/>
      <x:c r="G36" s="77" t="str"/>
      <x:c r="H36" s="77" t="str"/>
    </x:row>
    <x:row r="37">
      <x:c r="A37" s="77" t="str"/>
      <x:c r="B37" s="77" t="str"/>
      <x:c r="C37" s="77" t="str"/>
      <x:c r="D37" s="77" t="str"/>
      <x:c r="E37" s="78" t="str"/>
      <x:c r="F37" s="77" t="str"/>
      <x:c r="G37" s="77" t="str"/>
      <x:c r="H37" s="77" t="str"/>
    </x:row>
    <x:row r="38">
      <x:c r="A38" s="77" t="str"/>
      <x:c r="B38" s="77" t="str"/>
      <x:c r="C38" s="77" t="str"/>
      <x:c r="D38" s="77" t="str"/>
      <x:c r="E38" s="78" t="str"/>
      <x:c r="F38" s="77" t="str"/>
      <x:c r="G38" s="77" t="str"/>
      <x:c r="H38" s="77" t="str"/>
    </x:row>
    <x:row r="39">
      <x:c r="A39" s="77" t="str"/>
      <x:c r="B39" s="77" t="str"/>
      <x:c r="C39" s="77" t="str"/>
      <x:c r="D39" s="77" t="str"/>
      <x:c r="E39" s="78" t="str"/>
      <x:c r="F39" s="77" t="str"/>
      <x:c r="G39" s="77" t="str"/>
      <x:c r="H39" s="77" t="str"/>
    </x:row>
    <x:row r="40">
      <x:c r="A40" s="77" t="str"/>
      <x:c r="B40" s="77" t="str"/>
      <x:c r="C40" s="77" t="str"/>
      <x:c r="D40" s="77" t="str"/>
      <x:c r="E40" s="78" t="str"/>
      <x:c r="F40" s="77" t="str"/>
      <x:c r="G40" s="77" t="str"/>
      <x:c r="H40" s="77" t="str"/>
    </x:row>
    <x:row r="41">
      <x:c r="A41" s="77" t="str"/>
      <x:c r="B41" s="77" t="str"/>
      <x:c r="C41" s="77" t="str"/>
      <x:c r="D41" s="77" t="str"/>
      <x:c r="E41" s="78" t="str"/>
      <x:c r="F41" s="77" t="str"/>
      <x:c r="G41" s="77" t="str"/>
      <x:c r="H41" s="77" t="str"/>
    </x:row>
    <x:row r="42">
      <x:c r="A42" s="77" t="str"/>
      <x:c r="B42" s="77" t="str"/>
      <x:c r="C42" s="77" t="str"/>
      <x:c r="D42" s="77" t="str"/>
      <x:c r="E42" s="78" t="str"/>
      <x:c r="F42" s="77" t="str"/>
      <x:c r="G42" s="77" t="str"/>
      <x:c r="H42" s="77" t="str"/>
    </x:row>
    <x:row r="43">
      <x:c r="A43" s="77" t="str"/>
      <x:c r="B43" s="77" t="str"/>
      <x:c r="C43" s="77" t="str"/>
      <x:c r="D43" s="77" t="str"/>
      <x:c r="E43" s="78" t="str"/>
      <x:c r="F43" s="77" t="str"/>
      <x:c r="G43" s="77" t="str"/>
      <x:c r="H43" s="77" t="str"/>
    </x:row>
    <x:row r="44">
      <x:c r="A44" s="77" t="str"/>
      <x:c r="B44" s="77" t="str"/>
      <x:c r="C44" s="77" t="str"/>
      <x:c r="D44" s="77" t="str"/>
      <x:c r="E44" s="78" t="str"/>
      <x:c r="F44" s="77" t="str"/>
      <x:c r="G44" s="77" t="str"/>
      <x:c r="H44" s="77" t="str"/>
    </x:row>
    <x:row r="45">
      <x:c r="A45" s="77" t="str"/>
      <x:c r="B45" s="77" t="str"/>
      <x:c r="C45" s="77" t="str"/>
      <x:c r="D45" s="77" t="str"/>
      <x:c r="E45" s="78" t="str"/>
      <x:c r="F45" s="77" t="str"/>
      <x:c r="G45" s="77" t="str"/>
      <x:c r="H45" s="77" t="str"/>
    </x:row>
  </x:sheetData>
  <x:mergeCells>
    <x:mergeCell ref="A2:H2"/>
  </x:mergeCells>
  <x:pageMargins left="0.7" right="0.7" top="0.75" bottom="0.75" header="0.3" footer="0.3"/>
  <x:tableParts count="1">
    <x:tablePart xmlns:r="http://schemas.openxmlformats.org/officeDocument/2006/relationships" r:id="Re864efb5ab9147fd"/>
  </x:tableParts>
</x:worksheet>
</file>

<file path=xl/worksheets/sheet4.xml><?xml version="1.0" encoding="utf-8"?>
<x:worksheet xmlns:x="http://schemas.openxmlformats.org/spreadsheetml/2006/main">
  <x:sheetPr>
    <x:tabColor rgb="FF2A6F97"/>
  </x:sheetPr>
  <x:sheetViews>
    <x:sheetView showGridLines="0" workbookViewId="0"/>
  </x:sheetViews>
  <x:sheetFormatPr defaultRowHeight="15"/>
  <x:cols>
    <x:col min="1" max="1" width="24" hidden="0" customWidth="1"/>
    <x:col min="2" max="2" width="16" hidden="0" customWidth="1"/>
    <x:col min="3" max="3" width="16" hidden="0" customWidth="1"/>
    <x:col min="4" max="4" width="16" hidden="0" customWidth="1"/>
    <x:col min="5" max="5" width="16" hidden="0" customWidth="1"/>
    <x:col min="6" max="6" width="18" hidden="0" customWidth="1"/>
  </x:cols>
  <x:sheetData>
    <x:row r="2">
      <x:c r="A2" s="86" t="str">
        <x:v>평가 요약</x:v>
      </x:c>
      <x:c r="B2" s="32"/>
      <x:c r="C2" s="32"/>
      <x:c r="D2" s="32"/>
      <x:c r="E2" s="32"/>
      <x:c r="F2" s="32"/>
    </x:row>
    <x:row r="3">
      <x:c r="A3" s="32"/>
      <x:c r="B3" s="32"/>
      <x:c r="C3" s="32"/>
      <x:c r="D3" s="32"/>
      <x:c r="E3" s="32"/>
      <x:c r="F3" s="32"/>
    </x:row>
    <x:row r="4">
      <x:c r="A4" s="32"/>
      <x:c r="B4" s="32"/>
      <x:c r="C4" s="32"/>
      <x:c r="D4" s="32"/>
      <x:c r="E4" s="32"/>
      <x:c r="F4" s="32"/>
    </x:row>
    <x:row r="5">
      <x:c r="A5" s="47" t="str">
        <x:v>영역</x:v>
      </x:c>
      <x:c r="B5" s="48" t="str">
        <x:v>획득 가중점</x:v>
      </x:c>
      <x:c r="C5" s="48" t="str">
        <x:v>가능 가중치</x:v>
      </x:c>
      <x:c r="D5" s="48" t="str">
        <x:v>가중 점수</x:v>
      </x:c>
      <x:c r="E5" s="48" t="str">
        <x:v>핵심 관문</x:v>
      </x:c>
      <x:c r="F5" s="49" t="str">
        <x:v>결과</x:v>
      </x:c>
    </x:row>
    <x:row r="6">
      <x:c r="A6" s="32" t="str">
        <x:v>초대와 소통</x:v>
      </x:c>
      <x:c r="B6" s="32" t="n">
        <x:f>SUMIF('평가 기준'!$B$6:$B$29,A6,'평가 기준'!$K$6:$K$29)</x:f>
        <x:v>0</x:v>
      </x:c>
      <x:c r="C6" s="32" t="n">
        <x:f>SUMIF('평가 기준'!$B$6:$B$29,A6,'평가 기준'!$L$6:$L$29)</x:f>
        <x:v>0</x:v>
      </x:c>
      <x:c r="D6" s="84" t="n">
        <x:f>IF(C6=0,0,B6/C6)</x:f>
        <x:v>0</x:v>
      </x:c>
      <x:c r="E6" s="32"/>
      <x:c r="F6" s="32"/>
    </x:row>
    <x:row r="7">
      <x:c r="A7" s="32" t="str">
        <x:v>탐색과 입력</x:v>
      </x:c>
      <x:c r="B7" s="32" t="n">
        <x:f>SUMIF('평가 기준'!$B$6:$B$29,A7,'평가 기준'!$K$6:$K$29)</x:f>
        <x:v>0</x:v>
      </x:c>
      <x:c r="C7" s="32" t="n">
        <x:f>SUMIF('평가 기준'!$B$6:$B$29,A7,'평가 기준'!$L$6:$L$29)</x:f>
        <x:v>0</x:v>
      </x:c>
      <x:c r="D7" s="84" t="n">
        <x:f>IF(C7=0,0,B7/C7)</x:f>
        <x:v>0</x:v>
      </x:c>
      <x:c r="E7" s="32"/>
      <x:c r="F7" s="32"/>
    </x:row>
    <x:row r="8">
      <x:c r="A8" s="32" t="str">
        <x:v>선택과 콘텐츠</x:v>
      </x:c>
      <x:c r="B8" s="32" t="n">
        <x:f>SUMIF('평가 기준'!$B$6:$B$29,A8,'평가 기준'!$K$6:$K$29)</x:f>
        <x:v>0</x:v>
      </x:c>
      <x:c r="C8" s="32" t="n">
        <x:f>SUMIF('평가 기준'!$B$6:$B$29,A8,'평가 기준'!$L$6:$L$29)</x:f>
        <x:v>0</x:v>
      </x:c>
      <x:c r="D8" s="84" t="n">
        <x:f>IF(C8=0,0,B8/C8)</x:f>
        <x:v>0</x:v>
      </x:c>
      <x:c r="E8" s="32"/>
      <x:c r="F8" s="32"/>
    </x:row>
    <x:row r="9">
      <x:c r="A9" s="32" t="str">
        <x:v>주소와 배송</x:v>
      </x:c>
      <x:c r="B9" s="32" t="n">
        <x:f>SUMIF('평가 기준'!$B$6:$B$29,A9,'평가 기준'!$K$6:$K$29)</x:f>
        <x:v>0</x:v>
      </x:c>
      <x:c r="C9" s="32" t="n">
        <x:f>SUMIF('평가 기준'!$B$6:$B$29,A9,'평가 기준'!$L$6:$L$29)</x:f>
        <x:v>0</x:v>
      </x:c>
      <x:c r="D9" s="84" t="n">
        <x:f>IF(C9=0,0,B9/C9)</x:f>
        <x:v>0</x:v>
      </x:c>
      <x:c r="E9" s="32"/>
      <x:c r="F9" s="32"/>
    </x:row>
    <x:row r="10">
      <x:c r="A10" s="32" t="str">
        <x:v>지원과 복구</x:v>
      </x:c>
      <x:c r="B10" s="32" t="n">
        <x:f>SUMIF('평가 기준'!$B$6:$B$29,A10,'평가 기준'!$K$6:$K$29)</x:f>
        <x:v>0</x:v>
      </x:c>
      <x:c r="C10" s="32" t="n">
        <x:f>SUMIF('평가 기준'!$B$6:$B$29,A10,'평가 기준'!$L$6:$L$29)</x:f>
        <x:v>0</x:v>
      </x:c>
      <x:c r="D10" s="84" t="n">
        <x:f>IF(C10=0,0,B10/C10)</x:f>
        <x:v>0</x:v>
      </x:c>
      <x:c r="E10" s="32"/>
      <x:c r="F10" s="32"/>
    </x:row>
    <x:row r="11">
      <x:c r="A11" s="32" t="str">
        <x:v>관리와 증거</x:v>
      </x:c>
      <x:c r="B11" s="32" t="n">
        <x:f>SUMIF('평가 기준'!$B$6:$B$29,A11,'평가 기준'!$K$6:$K$29)</x:f>
        <x:v>0</x:v>
      </x:c>
      <x:c r="C11" s="32" t="n">
        <x:f>SUMIF('평가 기준'!$B$6:$B$29,A11,'평가 기준'!$L$6:$L$29)</x:f>
        <x:v>0</x:v>
      </x:c>
      <x:c r="D11" s="84" t="n">
        <x:f>IF(C11=0,0,B11/C11)</x:f>
        <x:v>0</x:v>
      </x:c>
      <x:c r="E11" s="32"/>
      <x:c r="F11" s="32"/>
    </x:row>
    <x:row r="12">
      <x:c r="A12" s="32"/>
      <x:c r="B12" s="32"/>
      <x:c r="C12" s="32"/>
      <x:c r="D12" s="32"/>
      <x:c r="E12" s="32"/>
      <x:c r="F12" s="32"/>
    </x:row>
    <x:row r="13">
      <x:c r="A13" s="32"/>
      <x:c r="B13" s="32"/>
      <x:c r="C13" s="32"/>
      <x:c r="D13" s="32"/>
      <x:c r="E13" s="32"/>
      <x:c r="F13" s="32"/>
    </x:row>
    <x:row r="14">
      <x:c r="A14" s="14" t="str">
        <x:v>완료율</x:v>
      </x:c>
      <x:c r="B14" s="84" t="n">
        <x:f>(COUNTIF('평가 기준'!$I$6:$I$29,"통과")+COUNTIF('평가 기준'!$I$6:$I$29,"부분 통과")+COUNTIF('평가 기준'!$I$6:$I$29,"실패")+COUNTIF('평가 기준'!$I$6:$I$29,"해당 없음"))/ROWS('평가 기준'!$I$6:$I$29)</x:f>
        <x:v>0</x:v>
      </x:c>
      <x:c r="C14" s="32"/>
      <x:c r="D14" s="32"/>
      <x:c r="E14" s="32"/>
      <x:c r="F14" s="32"/>
    </x:row>
    <x:row r="15">
      <x:c r="A15" s="15" t="str">
        <x:v>전체 가중 점수</x:v>
      </x:c>
      <x:c r="B15" s="84" t="n">
        <x:f>IF(SUM('평가 기준'!$L$6:$L$29)=0,0,SUM('평가 기준'!$K$6:$K$29)/SUM('평가 기준'!$L$6:$L$29))</x:f>
        <x:v>0</x:v>
      </x:c>
      <x:c r="C15" s="32"/>
      <x:c r="D15" s="32"/>
      <x:c r="E15" s="32"/>
      <x:c r="F15" s="32"/>
    </x:row>
    <x:row r="16">
      <x:c r="A16" s="15" t="str">
        <x:v>핵심 실패 수</x:v>
      </x:c>
      <x:c r="B16" s="32" t="n">
        <x:f>COUNTIFS('평가 기준'!$F$6:$F$29,"예",'평가 기준'!$I$6:$I$29,"실패")</x:f>
        <x:v>0</x:v>
      </x:c>
      <x:c r="C16" s="32"/>
      <x:c r="D16" s="32"/>
      <x:c r="E16" s="32"/>
      <x:c r="F16" s="32"/>
    </x:row>
    <x:row r="17">
      <x:c r="A17" s="16" t="str">
        <x:v>핵심 관문</x:v>
      </x:c>
      <x:c r="B17" s="32" t="str">
        <x:f>IF(B16&gt;0,"실패",IF(B14&lt;1,"미완료","통과"))</x:f>
        <x:v>미완료</x:v>
      </x:c>
      <x:c r="C17" s="32"/>
      <x:c r="D17" s="32"/>
      <x:c r="E17" s="32"/>
      <x:c r="F17" s="32"/>
    </x:row>
    <x:row r="18">
      <x:c r="A18" s="32"/>
      <x:c r="B18" s="32"/>
      <x:c r="C18" s="32"/>
      <x:c r="D18" s="32"/>
      <x:c r="E18" s="32"/>
      <x:c r="F18" s="32"/>
    </x:row>
    <x:row r="19">
      <x:c r="A19" s="32"/>
      <x:c r="B19" s="32"/>
      <x:c r="C19" s="32"/>
      <x:c r="D19" s="32"/>
      <x:c r="E19" s="32"/>
      <x:c r="F19" s="32"/>
    </x:row>
    <x:row r="20">
      <x:c r="A20" s="34" t="str">
        <x:v>방법론</x:v>
      </x:c>
      <x:c r="B20" s="32"/>
      <x:c r="C20" s="32"/>
      <x:c r="D20" s="32"/>
      <x:c r="E20" s="32"/>
      <x:c r="F20" s="32"/>
    </x:row>
    <x:row r="21">
      <x:c r="A21" s="85" t="str">
        <x:v>영역 점수는 획득 가중점을 시험된 가능 가중치로 나눕니다. 해당 없음은 증거가 있을 때만 제외합니다. 핵심 기준이 하나라도 실패하면 공개 관문은 닫힙니다. 자동 점검은 보조 수단이며 사람이 실제 과업을 완료하고 합리적 조정 증거를 남겨야 합니다.</x:v>
      </x:c>
      <x:c r="B21" s="85"/>
      <x:c r="C21" s="85"/>
      <x:c r="D21" s="85"/>
      <x:c r="E21" s="85"/>
      <x:c r="F21" s="85"/>
    </x:row>
    <x:row r="22">
      <x:c r="A22" s="85"/>
      <x:c r="B22" s="85"/>
      <x:c r="C22" s="85"/>
      <x:c r="D22" s="85"/>
      <x:c r="E22" s="85"/>
      <x:c r="F22" s="85"/>
    </x:row>
    <x:row r="23">
      <x:c r="A23" s="85"/>
      <x:c r="B23" s="85"/>
      <x:c r="C23" s="85"/>
      <x:c r="D23" s="85"/>
      <x:c r="E23" s="85"/>
      <x:c r="F23" s="85"/>
    </x:row>
    <x:row r="24">
      <x:c r="A24" s="85"/>
      <x:c r="B24" s="85"/>
      <x:c r="C24" s="85"/>
      <x:c r="D24" s="85"/>
      <x:c r="E24" s="85"/>
      <x:c r="F24" s="85"/>
    </x:row>
  </x:sheetData>
  <x:mergeCells>
    <x:mergeCell ref="A2:F2"/>
    <x:mergeCell ref="A20:F20"/>
    <x:mergeCell ref="A21:F24"/>
  </x:mergeCells>
  <x:pageMargins left="0.7" right="0.7" top="0.75" bottom="0.75" header="0.3" footer="0.3"/>
</x:worksheet>
</file>

<file path=xl/worksheets/sheet5.xml><?xml version="1.0" encoding="utf-8"?>
<x:worksheet xmlns:x="http://schemas.openxmlformats.org/spreadsheetml/2006/main">
  <x:sheetPr>
    <x:tabColor rgb="FF2A6F97"/>
  </x:sheetPr>
  <x:sheetViews>
    <x:sheetView showGridLines="0" workbookViewId="0">
      <x:pane ySplit="5" topLeftCell="A6" activePane="bottomLeft" state="frozen"/>
    </x:sheetView>
  </x:sheetViews>
  <x:sheetFormatPr defaultRowHeight="15"/>
  <x:cols>
    <x:col min="1" max="1" width="12" hidden="0" customWidth="1"/>
    <x:col min="2" max="2" width="20" hidden="0" customWidth="1"/>
    <x:col min="3" max="3" width="16" hidden="0" customWidth="1"/>
    <x:col min="4" max="4" width="10" hidden="0" customWidth="1"/>
    <x:col min="5" max="5" width="9" hidden="0" customWidth="1"/>
    <x:col min="6" max="6" width="12" hidden="0" customWidth="1"/>
    <x:col min="7" max="7" width="16" hidden="0" customWidth="1"/>
    <x:col min="8" max="8" width="14" hidden="0" customWidth="1"/>
    <x:col min="9" max="9" width="36" hidden="0" customWidth="1"/>
    <x:col min="10" max="10" width="36" hidden="0" customWidth="1"/>
  </x:cols>
  <x:sheetData>
    <x:row r="2">
      <x:c r="A2" s="31" t="str">
        <x:v>개선 계획</x:v>
      </x:c>
      <x:c r="B2" s="32"/>
      <x:c r="C2" s="32"/>
      <x:c r="D2" s="32"/>
      <x:c r="E2" s="32"/>
      <x:c r="F2" s="32"/>
      <x:c r="G2" s="32"/>
      <x:c r="H2" s="32"/>
      <x:c r="I2" s="32"/>
      <x:c r="J2" s="32"/>
    </x:row>
    <x:row r="3">
      <x:c r="A3" s="33" t="str">
        <x:v>우선 점수는 핵심 실패, 기타 실패, 부분 통과 순으로 높습니다.</x:v>
      </x:c>
      <x:c r="B3" s="32"/>
      <x:c r="C3" s="32"/>
      <x:c r="D3" s="32"/>
      <x:c r="E3" s="32"/>
      <x:c r="F3" s="32"/>
      <x:c r="G3" s="32"/>
      <x:c r="H3" s="32"/>
      <x:c r="I3" s="32"/>
      <x:c r="J3" s="32"/>
    </x:row>
    <x:row r="4">
      <x:c r="A4" s="32"/>
      <x:c r="B4" s="32"/>
      <x:c r="C4" s="32"/>
      <x:c r="D4" s="32"/>
      <x:c r="E4" s="32"/>
      <x:c r="F4" s="32"/>
      <x:c r="G4" s="32"/>
      <x:c r="H4" s="32"/>
      <x:c r="I4" s="32"/>
      <x:c r="J4" s="32"/>
    </x:row>
    <x:row r="5">
      <x:c r="A5" s="47" t="str">
        <x:v>기준 번호</x:v>
      </x:c>
      <x:c r="B5" s="48" t="str">
        <x:v>영역</x:v>
      </x:c>
      <x:c r="C5" s="48" t="str">
        <x:v>상태</x:v>
      </x:c>
      <x:c r="D5" s="48" t="str">
        <x:v>핵심</x:v>
      </x:c>
      <x:c r="E5" s="48" t="str">
        <x:v>가중치</x:v>
      </x:c>
      <x:c r="F5" s="48" t="str">
        <x:v>우선 점수</x:v>
      </x:c>
      <x:c r="G5" s="48" t="str">
        <x:v>담당자</x:v>
      </x:c>
      <x:c r="H5" s="48" t="str">
        <x:v>기한</x:v>
      </x:c>
      <x:c r="I5" s="48" t="str">
        <x:v>개선 조치</x:v>
      </x:c>
      <x:c r="J5" s="49" t="str">
        <x:v>검수 증거</x:v>
      </x:c>
    </x:row>
    <x:row r="6">
      <x:c r="A6" s="92" t="str">
        <x:f>'평가 기준'!A6</x:f>
        <x:v>INV-01</x:v>
      </x:c>
      <x:c r="B6" s="92" t="str">
        <x:f>'평가 기준'!B6</x:f>
        <x:v>초대와 소통</x:v>
      </x:c>
      <x:c r="C6" s="92" t="str">
        <x:f>'평가 기준'!I6</x:f>
        <x:v>미시험</x:v>
      </x:c>
      <x:c r="D6" s="92" t="str">
        <x:f>'평가 기준'!F6</x:f>
        <x:v>예</x:v>
      </x:c>
      <x:c r="E6" s="92" t="n">
        <x:f>'평가 기준'!E6</x:f>
        <x:v>5</x:v>
      </x:c>
      <x:c r="F6" s="92" t="n">
        <x:f>IF(C6="실패",IF(D6="예",100,50)+E6*10,IF(C6="부분 통과",E6*5,0))</x:f>
        <x:v>0</x:v>
      </x:c>
      <x:c r="G6" s="30" t="str"/>
      <x:c r="H6" s="93" t="str"/>
      <x:c r="I6" s="30" t="str"/>
      <x:c r="J6" s="30" t="str"/>
    </x:row>
    <x:row r="7">
      <x:c r="A7" s="92" t="str">
        <x:f>'평가 기준'!A7</x:f>
        <x:v>INV-02</x:v>
      </x:c>
      <x:c r="B7" s="92" t="str">
        <x:f>'평가 기준'!B7</x:f>
        <x:v>초대와 소통</x:v>
      </x:c>
      <x:c r="C7" s="92" t="str">
        <x:f>'평가 기준'!I7</x:f>
        <x:v>미시험</x:v>
      </x:c>
      <x:c r="D7" s="92" t="str">
        <x:f>'평가 기준'!F7</x:f>
        <x:v>아니요</x:v>
      </x:c>
      <x:c r="E7" s="92" t="n">
        <x:f>'평가 기준'!E7</x:f>
        <x:v>4</x:v>
      </x:c>
      <x:c r="F7" s="92" t="n">
        <x:f>IF(C7="실패",IF(D7="예",100,50)+E7*10,IF(C7="부분 통과",E7*5,0))</x:f>
        <x:v>0</x:v>
      </x:c>
      <x:c r="G7" s="30" t="str"/>
      <x:c r="H7" s="93" t="str"/>
      <x:c r="I7" s="30" t="str"/>
      <x:c r="J7" s="30" t="str"/>
    </x:row>
    <x:row r="8">
      <x:c r="A8" s="92" t="str">
        <x:f>'평가 기준'!A8</x:f>
        <x:v>INV-03</x:v>
      </x:c>
      <x:c r="B8" s="92" t="str">
        <x:f>'평가 기준'!B8</x:f>
        <x:v>초대와 소통</x:v>
      </x:c>
      <x:c r="C8" s="92" t="str">
        <x:f>'평가 기준'!I8</x:f>
        <x:v>미시험</x:v>
      </x:c>
      <x:c r="D8" s="92" t="str">
        <x:f>'평가 기준'!F8</x:f>
        <x:v>예</x:v>
      </x:c>
      <x:c r="E8" s="92" t="n">
        <x:f>'평가 기준'!E8</x:f>
        <x:v>5</x:v>
      </x:c>
      <x:c r="F8" s="92" t="n">
        <x:f>IF(C8="실패",IF(D8="예",100,50)+E8*10,IF(C8="부분 통과",E8*5,0))</x:f>
        <x:v>0</x:v>
      </x:c>
      <x:c r="G8" s="30" t="str"/>
      <x:c r="H8" s="93" t="str"/>
      <x:c r="I8" s="30" t="str"/>
      <x:c r="J8" s="30" t="str"/>
    </x:row>
    <x:row r="9">
      <x:c r="A9" s="92" t="str">
        <x:f>'평가 기준'!A9</x:f>
        <x:v>INV-04</x:v>
      </x:c>
      <x:c r="B9" s="92" t="str">
        <x:f>'평가 기준'!B9</x:f>
        <x:v>초대와 소통</x:v>
      </x:c>
      <x:c r="C9" s="92" t="str">
        <x:f>'평가 기준'!I9</x:f>
        <x:v>미시험</x:v>
      </x:c>
      <x:c r="D9" s="92" t="str">
        <x:f>'평가 기준'!F9</x:f>
        <x:v>아니요</x:v>
      </x:c>
      <x:c r="E9" s="92" t="n">
        <x:f>'평가 기준'!E9</x:f>
        <x:v>4</x:v>
      </x:c>
      <x:c r="F9" s="92" t="n">
        <x:f>IF(C9="실패",IF(D9="예",100,50)+E9*10,IF(C9="부분 통과",E9*5,0))</x:f>
        <x:v>0</x:v>
      </x:c>
      <x:c r="G9" s="30" t="str"/>
      <x:c r="H9" s="93" t="str"/>
      <x:c r="I9" s="30" t="str"/>
      <x:c r="J9" s="30" t="str"/>
    </x:row>
    <x:row r="10">
      <x:c r="A10" s="92" t="str">
        <x:f>'평가 기준'!A10</x:f>
        <x:v>NAV-01</x:v>
      </x:c>
      <x:c r="B10" s="92" t="str">
        <x:f>'평가 기준'!B10</x:f>
        <x:v>탐색과 입력</x:v>
      </x:c>
      <x:c r="C10" s="92" t="str">
        <x:f>'평가 기준'!I10</x:f>
        <x:v>미시험</x:v>
      </x:c>
      <x:c r="D10" s="92" t="str">
        <x:f>'평가 기준'!F10</x:f>
        <x:v>예</x:v>
      </x:c>
      <x:c r="E10" s="92" t="n">
        <x:f>'평가 기준'!E10</x:f>
        <x:v>5</x:v>
      </x:c>
      <x:c r="F10" s="92" t="n">
        <x:f>IF(C10="실패",IF(D10="예",100,50)+E10*10,IF(C10="부분 통과",E10*5,0))</x:f>
        <x:v>0</x:v>
      </x:c>
      <x:c r="G10" s="30" t="str"/>
      <x:c r="H10" s="93" t="str"/>
      <x:c r="I10" s="30" t="str"/>
      <x:c r="J10" s="30" t="str"/>
    </x:row>
    <x:row r="11">
      <x:c r="A11" s="92" t="str">
        <x:f>'평가 기준'!A11</x:f>
        <x:v>NAV-02</x:v>
      </x:c>
      <x:c r="B11" s="92" t="str">
        <x:f>'평가 기준'!B11</x:f>
        <x:v>탐색과 입력</x:v>
      </x:c>
      <x:c r="C11" s="92" t="str">
        <x:f>'평가 기준'!I11</x:f>
        <x:v>미시험</x:v>
      </x:c>
      <x:c r="D11" s="92" t="str">
        <x:f>'평가 기준'!F11</x:f>
        <x:v>예</x:v>
      </x:c>
      <x:c r="E11" s="92" t="n">
        <x:f>'평가 기준'!E11</x:f>
        <x:v>5</x:v>
      </x:c>
      <x:c r="F11" s="92" t="n">
        <x:f>IF(C11="실패",IF(D11="예",100,50)+E11*10,IF(C11="부분 통과",E11*5,0))</x:f>
        <x:v>0</x:v>
      </x:c>
      <x:c r="G11" s="30" t="str"/>
      <x:c r="H11" s="93" t="str"/>
      <x:c r="I11" s="30" t="str"/>
      <x:c r="J11" s="30" t="str"/>
    </x:row>
    <x:row r="12">
      <x:c r="A12" s="92" t="str">
        <x:f>'평가 기준'!A12</x:f>
        <x:v>NAV-03</x:v>
      </x:c>
      <x:c r="B12" s="92" t="str">
        <x:f>'평가 기준'!B12</x:f>
        <x:v>탐색과 입력</x:v>
      </x:c>
      <x:c r="C12" s="92" t="str">
        <x:f>'평가 기준'!I12</x:f>
        <x:v>미시험</x:v>
      </x:c>
      <x:c r="D12" s="92" t="str">
        <x:f>'평가 기준'!F12</x:f>
        <x:v>예</x:v>
      </x:c>
      <x:c r="E12" s="92" t="n">
        <x:f>'평가 기준'!E12</x:f>
        <x:v>5</x:v>
      </x:c>
      <x:c r="F12" s="92" t="n">
        <x:f>IF(C12="실패",IF(D12="예",100,50)+E12*10,IF(C12="부분 통과",E12*5,0))</x:f>
        <x:v>0</x:v>
      </x:c>
      <x:c r="G12" s="30" t="str"/>
      <x:c r="H12" s="93" t="str"/>
      <x:c r="I12" s="30" t="str"/>
      <x:c r="J12" s="30" t="str"/>
    </x:row>
    <x:row r="13">
      <x:c r="A13" s="92" t="str">
        <x:f>'평가 기준'!A13</x:f>
        <x:v>NAV-04</x:v>
      </x:c>
      <x:c r="B13" s="92" t="str">
        <x:f>'평가 기준'!B13</x:f>
        <x:v>탐색과 입력</x:v>
      </x:c>
      <x:c r="C13" s="92" t="str">
        <x:f>'평가 기준'!I13</x:f>
        <x:v>미시험</x:v>
      </x:c>
      <x:c r="D13" s="92" t="str">
        <x:f>'평가 기준'!F13</x:f>
        <x:v>아니요</x:v>
      </x:c>
      <x:c r="E13" s="92" t="n">
        <x:f>'평가 기준'!E13</x:f>
        <x:v>3</x:v>
      </x:c>
      <x:c r="F13" s="92" t="n">
        <x:f>IF(C13="실패",IF(D13="예",100,50)+E13*10,IF(C13="부분 통과",E13*5,0))</x:f>
        <x:v>0</x:v>
      </x:c>
      <x:c r="G13" s="30" t="str"/>
      <x:c r="H13" s="93" t="str"/>
      <x:c r="I13" s="30" t="str"/>
      <x:c r="J13" s="30" t="str"/>
    </x:row>
    <x:row r="14">
      <x:c r="A14" s="92" t="str">
        <x:f>'평가 기준'!A14</x:f>
        <x:v>CHO-01</x:v>
      </x:c>
      <x:c r="B14" s="92" t="str">
        <x:f>'평가 기준'!B14</x:f>
        <x:v>선택과 콘텐츠</x:v>
      </x:c>
      <x:c r="C14" s="92" t="str">
        <x:f>'평가 기준'!I14</x:f>
        <x:v>미시험</x:v>
      </x:c>
      <x:c r="D14" s="92" t="str">
        <x:f>'평가 기준'!F14</x:f>
        <x:v>아니요</x:v>
      </x:c>
      <x:c r="E14" s="92" t="n">
        <x:f>'평가 기준'!E14</x:f>
        <x:v>4</x:v>
      </x:c>
      <x:c r="F14" s="92" t="n">
        <x:f>IF(C14="실패",IF(D14="예",100,50)+E14*10,IF(C14="부분 통과",E14*5,0))</x:f>
        <x:v>0</x:v>
      </x:c>
      <x:c r="G14" s="30" t="str"/>
      <x:c r="H14" s="93" t="str"/>
      <x:c r="I14" s="30" t="str"/>
      <x:c r="J14" s="30" t="str"/>
    </x:row>
    <x:row r="15">
      <x:c r="A15" s="92" t="str">
        <x:f>'평가 기준'!A15</x:f>
        <x:v>CHO-02</x:v>
      </x:c>
      <x:c r="B15" s="92" t="str">
        <x:f>'평가 기준'!B15</x:f>
        <x:v>선택과 콘텐츠</x:v>
      </x:c>
      <x:c r="C15" s="92" t="str">
        <x:f>'평가 기준'!I15</x:f>
        <x:v>미시험</x:v>
      </x:c>
      <x:c r="D15" s="92" t="str">
        <x:f>'평가 기준'!F15</x:f>
        <x:v>아니요</x:v>
      </x:c>
      <x:c r="E15" s="92" t="n">
        <x:f>'평가 기준'!E15</x:f>
        <x:v>4</x:v>
      </x:c>
      <x:c r="F15" s="92" t="n">
        <x:f>IF(C15="실패",IF(D15="예",100,50)+E15*10,IF(C15="부분 통과",E15*5,0))</x:f>
        <x:v>0</x:v>
      </x:c>
      <x:c r="G15" s="30" t="str"/>
      <x:c r="H15" s="93" t="str"/>
      <x:c r="I15" s="30" t="str"/>
      <x:c r="J15" s="30" t="str"/>
    </x:row>
    <x:row r="16">
      <x:c r="A16" s="92" t="str">
        <x:f>'평가 기준'!A16</x:f>
        <x:v>CHO-03</x:v>
      </x:c>
      <x:c r="B16" s="92" t="str">
        <x:f>'평가 기준'!B16</x:f>
        <x:v>선택과 콘텐츠</x:v>
      </x:c>
      <x:c r="C16" s="92" t="str">
        <x:f>'평가 기준'!I16</x:f>
        <x:v>미시험</x:v>
      </x:c>
      <x:c r="D16" s="92" t="str">
        <x:f>'평가 기준'!F16</x:f>
        <x:v>아니요</x:v>
      </x:c>
      <x:c r="E16" s="92" t="n">
        <x:f>'평가 기준'!E16</x:f>
        <x:v>4</x:v>
      </x:c>
      <x:c r="F16" s="92" t="n">
        <x:f>IF(C16="실패",IF(D16="예",100,50)+E16*10,IF(C16="부분 통과",E16*5,0))</x:f>
        <x:v>0</x:v>
      </x:c>
      <x:c r="G16" s="30" t="str"/>
      <x:c r="H16" s="93" t="str"/>
      <x:c r="I16" s="30" t="str"/>
      <x:c r="J16" s="30" t="str"/>
    </x:row>
    <x:row r="17">
      <x:c r="A17" s="92" t="str">
        <x:f>'평가 기준'!A17</x:f>
        <x:v>CHO-04</x:v>
      </x:c>
      <x:c r="B17" s="92" t="str">
        <x:f>'평가 기준'!B17</x:f>
        <x:v>선택과 콘텐츠</x:v>
      </x:c>
      <x:c r="C17" s="92" t="str">
        <x:f>'평가 기준'!I17</x:f>
        <x:v>미시험</x:v>
      </x:c>
      <x:c r="D17" s="92" t="str">
        <x:f>'평가 기준'!F17</x:f>
        <x:v>예</x:v>
      </x:c>
      <x:c r="E17" s="92" t="n">
        <x:f>'평가 기준'!E17</x:f>
        <x:v>5</x:v>
      </x:c>
      <x:c r="F17" s="92" t="n">
        <x:f>IF(C17="실패",IF(D17="예",100,50)+E17*10,IF(C17="부분 통과",E17*5,0))</x:f>
        <x:v>0</x:v>
      </x:c>
      <x:c r="G17" s="30" t="str"/>
      <x:c r="H17" s="93" t="str"/>
      <x:c r="I17" s="30" t="str"/>
      <x:c r="J17" s="30" t="str"/>
    </x:row>
    <x:row r="18">
      <x:c r="A18" s="92" t="str">
        <x:f>'평가 기준'!A18</x:f>
        <x:v>ADR-01</x:v>
      </x:c>
      <x:c r="B18" s="92" t="str">
        <x:f>'평가 기준'!B18</x:f>
        <x:v>주소와 배송</x:v>
      </x:c>
      <x:c r="C18" s="92" t="str">
        <x:f>'평가 기준'!I18</x:f>
        <x:v>미시험</x:v>
      </x:c>
      <x:c r="D18" s="92" t="str">
        <x:f>'평가 기준'!F18</x:f>
        <x:v>예</x:v>
      </x:c>
      <x:c r="E18" s="92" t="n">
        <x:f>'평가 기준'!E18</x:f>
        <x:v>5</x:v>
      </x:c>
      <x:c r="F18" s="92" t="n">
        <x:f>IF(C18="실패",IF(D18="예",100,50)+E18*10,IF(C18="부분 통과",E18*5,0))</x:f>
        <x:v>0</x:v>
      </x:c>
      <x:c r="G18" s="30" t="str"/>
      <x:c r="H18" s="93" t="str"/>
      <x:c r="I18" s="30" t="str"/>
      <x:c r="J18" s="30" t="str"/>
    </x:row>
    <x:row r="19">
      <x:c r="A19" s="92" t="str">
        <x:f>'평가 기준'!A19</x:f>
        <x:v>ADR-02</x:v>
      </x:c>
      <x:c r="B19" s="92" t="str">
        <x:f>'평가 기준'!B19</x:f>
        <x:v>주소와 배송</x:v>
      </x:c>
      <x:c r="C19" s="92" t="str">
        <x:f>'평가 기준'!I19</x:f>
        <x:v>미시험</x:v>
      </x:c>
      <x:c r="D19" s="92" t="str">
        <x:f>'평가 기준'!F19</x:f>
        <x:v>아니요</x:v>
      </x:c>
      <x:c r="E19" s="92" t="n">
        <x:f>'평가 기준'!E19</x:f>
        <x:v>4</x:v>
      </x:c>
      <x:c r="F19" s="92" t="n">
        <x:f>IF(C19="실패",IF(D19="예",100,50)+E19*10,IF(C19="부분 통과",E19*5,0))</x:f>
        <x:v>0</x:v>
      </x:c>
      <x:c r="G19" s="30" t="str"/>
      <x:c r="H19" s="93" t="str"/>
      <x:c r="I19" s="30" t="str"/>
      <x:c r="J19" s="30" t="str"/>
    </x:row>
    <x:row r="20">
      <x:c r="A20" s="92" t="str">
        <x:f>'평가 기준'!A20</x:f>
        <x:v>ADR-03</x:v>
      </x:c>
      <x:c r="B20" s="92" t="str">
        <x:f>'평가 기준'!B20</x:f>
        <x:v>주소와 배송</x:v>
      </x:c>
      <x:c r="C20" s="92" t="str">
        <x:f>'평가 기준'!I20</x:f>
        <x:v>미시험</x:v>
      </x:c>
      <x:c r="D20" s="92" t="str">
        <x:f>'평가 기준'!F20</x:f>
        <x:v>아니요</x:v>
      </x:c>
      <x:c r="E20" s="92" t="n">
        <x:f>'평가 기준'!E20</x:f>
        <x:v>4</x:v>
      </x:c>
      <x:c r="F20" s="92" t="n">
        <x:f>IF(C20="실패",IF(D20="예",100,50)+E20*10,IF(C20="부분 통과",E20*5,0))</x:f>
        <x:v>0</x:v>
      </x:c>
      <x:c r="G20" s="30" t="str"/>
      <x:c r="H20" s="93" t="str"/>
      <x:c r="I20" s="30" t="str"/>
      <x:c r="J20" s="30" t="str"/>
    </x:row>
    <x:row r="21">
      <x:c r="A21" s="92" t="str">
        <x:f>'평가 기준'!A21</x:f>
        <x:v>ADR-04</x:v>
      </x:c>
      <x:c r="B21" s="92" t="str">
        <x:f>'평가 기준'!B21</x:f>
        <x:v>주소와 배송</x:v>
      </x:c>
      <x:c r="C21" s="92" t="str">
        <x:f>'평가 기준'!I21</x:f>
        <x:v>미시험</x:v>
      </x:c>
      <x:c r="D21" s="92" t="str">
        <x:f>'평가 기준'!F21</x:f>
        <x:v>예</x:v>
      </x:c>
      <x:c r="E21" s="92" t="n">
        <x:f>'평가 기준'!E21</x:f>
        <x:v>5</x:v>
      </x:c>
      <x:c r="F21" s="92" t="n">
        <x:f>IF(C21="실패",IF(D21="예",100,50)+E21*10,IF(C21="부분 통과",E21*5,0))</x:f>
        <x:v>0</x:v>
      </x:c>
      <x:c r="G21" s="30" t="str"/>
      <x:c r="H21" s="93" t="str"/>
      <x:c r="I21" s="30" t="str"/>
      <x:c r="J21" s="30" t="str"/>
    </x:row>
    <x:row r="22">
      <x:c r="A22" s="92" t="str">
        <x:f>'평가 기준'!A22</x:f>
        <x:v>SUP-01</x:v>
      </x:c>
      <x:c r="B22" s="92" t="str">
        <x:f>'평가 기준'!B22</x:f>
        <x:v>지원과 복구</x:v>
      </x:c>
      <x:c r="C22" s="92" t="str">
        <x:f>'평가 기준'!I22</x:f>
        <x:v>미시험</x:v>
      </x:c>
      <x:c r="D22" s="92" t="str">
        <x:f>'평가 기준'!F22</x:f>
        <x:v>예</x:v>
      </x:c>
      <x:c r="E22" s="92" t="n">
        <x:f>'평가 기준'!E22</x:f>
        <x:v>5</x:v>
      </x:c>
      <x:c r="F22" s="92" t="n">
        <x:f>IF(C22="실패",IF(D22="예",100,50)+E22*10,IF(C22="부분 통과",E22*5,0))</x:f>
        <x:v>0</x:v>
      </x:c>
      <x:c r="G22" s="30" t="str"/>
      <x:c r="H22" s="93" t="str"/>
      <x:c r="I22" s="30" t="str"/>
      <x:c r="J22" s="30" t="str"/>
    </x:row>
    <x:row r="23">
      <x:c r="A23" s="92" t="str">
        <x:f>'평가 기준'!A23</x:f>
        <x:v>SUP-02</x:v>
      </x:c>
      <x:c r="B23" s="92" t="str">
        <x:f>'평가 기준'!B23</x:f>
        <x:v>지원과 복구</x:v>
      </x:c>
      <x:c r="C23" s="92" t="str">
        <x:f>'평가 기준'!I23</x:f>
        <x:v>미시험</x:v>
      </x:c>
      <x:c r="D23" s="92" t="str">
        <x:f>'평가 기준'!F23</x:f>
        <x:v>예</x:v>
      </x:c>
      <x:c r="E23" s="92" t="n">
        <x:f>'평가 기준'!E23</x:f>
        <x:v>5</x:v>
      </x:c>
      <x:c r="F23" s="92" t="n">
        <x:f>IF(C23="실패",IF(D23="예",100,50)+E23*10,IF(C23="부분 통과",E23*5,0))</x:f>
        <x:v>0</x:v>
      </x:c>
      <x:c r="G23" s="30" t="str"/>
      <x:c r="H23" s="93" t="str"/>
      <x:c r="I23" s="30" t="str"/>
      <x:c r="J23" s="30" t="str"/>
    </x:row>
    <x:row r="24">
      <x:c r="A24" s="92" t="str">
        <x:f>'평가 기준'!A24</x:f>
        <x:v>SUP-03</x:v>
      </x:c>
      <x:c r="B24" s="92" t="str">
        <x:f>'평가 기준'!B24</x:f>
        <x:v>지원과 복구</x:v>
      </x:c>
      <x:c r="C24" s="92" t="str">
        <x:f>'평가 기준'!I24</x:f>
        <x:v>미시험</x:v>
      </x:c>
      <x:c r="D24" s="92" t="str">
        <x:f>'평가 기준'!F24</x:f>
        <x:v>아니요</x:v>
      </x:c>
      <x:c r="E24" s="92" t="n">
        <x:f>'평가 기준'!E24</x:f>
        <x:v>4</x:v>
      </x:c>
      <x:c r="F24" s="92" t="n">
        <x:f>IF(C24="실패",IF(D24="예",100,50)+E24*10,IF(C24="부분 통과",E24*5,0))</x:f>
        <x:v>0</x:v>
      </x:c>
      <x:c r="G24" s="30" t="str"/>
      <x:c r="H24" s="93" t="str"/>
      <x:c r="I24" s="30" t="str"/>
      <x:c r="J24" s="30" t="str"/>
    </x:row>
    <x:row r="25">
      <x:c r="A25" s="92" t="str">
        <x:f>'평가 기준'!A25</x:f>
        <x:v>SUP-04</x:v>
      </x:c>
      <x:c r="B25" s="92" t="str">
        <x:f>'평가 기준'!B25</x:f>
        <x:v>지원과 복구</x:v>
      </x:c>
      <x:c r="C25" s="92" t="str">
        <x:f>'평가 기준'!I25</x:f>
        <x:v>미시험</x:v>
      </x:c>
      <x:c r="D25" s="92" t="str">
        <x:f>'평가 기준'!F25</x:f>
        <x:v>아니요</x:v>
      </x:c>
      <x:c r="E25" s="92" t="n">
        <x:f>'평가 기준'!E25</x:f>
        <x:v>4</x:v>
      </x:c>
      <x:c r="F25" s="92" t="n">
        <x:f>IF(C25="실패",IF(D25="예",100,50)+E25*10,IF(C25="부분 통과",E25*5,0))</x:f>
        <x:v>0</x:v>
      </x:c>
      <x:c r="G25" s="30" t="str"/>
      <x:c r="H25" s="93" t="str"/>
      <x:c r="I25" s="30" t="str"/>
      <x:c r="J25" s="30" t="str"/>
    </x:row>
    <x:row r="26">
      <x:c r="A26" s="92" t="str">
        <x:f>'평가 기준'!A26</x:f>
        <x:v>GOV-01</x:v>
      </x:c>
      <x:c r="B26" s="92" t="str">
        <x:f>'평가 기준'!B26</x:f>
        <x:v>관리와 증거</x:v>
      </x:c>
      <x:c r="C26" s="92" t="str">
        <x:f>'평가 기준'!I26</x:f>
        <x:v>미시험</x:v>
      </x:c>
      <x:c r="D26" s="92" t="str">
        <x:f>'평가 기준'!F26</x:f>
        <x:v>예</x:v>
      </x:c>
      <x:c r="E26" s="92" t="n">
        <x:f>'평가 기준'!E26</x:f>
        <x:v>5</x:v>
      </x:c>
      <x:c r="F26" s="92" t="n">
        <x:f>IF(C26="실패",IF(D26="예",100,50)+E26*10,IF(C26="부분 통과",E26*5,0))</x:f>
        <x:v>0</x:v>
      </x:c>
      <x:c r="G26" s="30" t="str"/>
      <x:c r="H26" s="93" t="str"/>
      <x:c r="I26" s="30" t="str"/>
      <x:c r="J26" s="30" t="str"/>
    </x:row>
    <x:row r="27">
      <x:c r="A27" s="92" t="str">
        <x:f>'평가 기준'!A27</x:f>
        <x:v>GOV-02</x:v>
      </x:c>
      <x:c r="B27" s="92" t="str">
        <x:f>'평가 기준'!B27</x:f>
        <x:v>관리와 증거</x:v>
      </x:c>
      <x:c r="C27" s="92" t="str">
        <x:f>'평가 기준'!I27</x:f>
        <x:v>미시험</x:v>
      </x:c>
      <x:c r="D27" s="92" t="str">
        <x:f>'평가 기준'!F27</x:f>
        <x:v>예</x:v>
      </x:c>
      <x:c r="E27" s="92" t="n">
        <x:f>'평가 기준'!E27</x:f>
        <x:v>5</x:v>
      </x:c>
      <x:c r="F27" s="92" t="n">
        <x:f>IF(C27="실패",IF(D27="예",100,50)+E27*10,IF(C27="부분 통과",E27*5,0))</x:f>
        <x:v>0</x:v>
      </x:c>
      <x:c r="G27" s="30" t="str"/>
      <x:c r="H27" s="93" t="str"/>
      <x:c r="I27" s="30" t="str"/>
      <x:c r="J27" s="30" t="str"/>
    </x:row>
    <x:row r="28">
      <x:c r="A28" s="92" t="str">
        <x:f>'평가 기준'!A28</x:f>
        <x:v>GOV-03</x:v>
      </x:c>
      <x:c r="B28" s="92" t="str">
        <x:f>'평가 기준'!B28</x:f>
        <x:v>관리와 증거</x:v>
      </x:c>
      <x:c r="C28" s="92" t="str">
        <x:f>'평가 기준'!I28</x:f>
        <x:v>미시험</x:v>
      </x:c>
      <x:c r="D28" s="92" t="str">
        <x:f>'평가 기준'!F28</x:f>
        <x:v>아니요</x:v>
      </x:c>
      <x:c r="E28" s="92" t="n">
        <x:f>'평가 기준'!E28</x:f>
        <x:v>4</x:v>
      </x:c>
      <x:c r="F28" s="92" t="n">
        <x:f>IF(C28="실패",IF(D28="예",100,50)+E28*10,IF(C28="부분 통과",E28*5,0))</x:f>
        <x:v>0</x:v>
      </x:c>
      <x:c r="G28" s="30" t="str"/>
      <x:c r="H28" s="93" t="str"/>
      <x:c r="I28" s="30" t="str"/>
      <x:c r="J28" s="30" t="str"/>
    </x:row>
    <x:row r="29">
      <x:c r="A29" s="92" t="str">
        <x:f>'평가 기준'!A29</x:f>
        <x:v>GOV-04</x:v>
      </x:c>
      <x:c r="B29" s="92" t="str">
        <x:f>'평가 기준'!B29</x:f>
        <x:v>관리와 증거</x:v>
      </x:c>
      <x:c r="C29" s="92" t="str">
        <x:f>'평가 기준'!I29</x:f>
        <x:v>미시험</x:v>
      </x:c>
      <x:c r="D29" s="92" t="str">
        <x:f>'평가 기준'!F29</x:f>
        <x:v>아니요</x:v>
      </x:c>
      <x:c r="E29" s="92" t="n">
        <x:f>'평가 기준'!E29</x:f>
        <x:v>4</x:v>
      </x:c>
      <x:c r="F29" s="92" t="n">
        <x:f>IF(C29="실패",IF(D29="예",100,50)+E29*10,IF(C29="부분 통과",E29*5,0))</x:f>
        <x:v>0</x:v>
      </x:c>
      <x:c r="G29" s="30" t="str"/>
      <x:c r="H29" s="93" t="str"/>
      <x:c r="I29" s="30" t="str"/>
      <x:c r="J29" s="30" t="str"/>
    </x:row>
  </x:sheetData>
  <x:mergeCells>
    <x:mergeCell ref="A2:J2"/>
    <x:mergeCell ref="A3:J3"/>
  </x:mergeCells>
  <x:pageMargins left="0.7" right="0.7" top="0.75" bottom="0.75" header="0.3" footer="0.3"/>
  <x:tableParts count="1">
    <x:tablePart xmlns:r="http://schemas.openxmlformats.org/officeDocument/2006/relationships" r:id="R636d67a0aa604284"/>
  </x:tableParts>
</x:worksheet>
</file>

<file path=xl/worksheets/sheet6.xml><?xml version="1.0" encoding="utf-8"?>
<x:worksheet xmlns:x="http://schemas.openxmlformats.org/spreadsheetml/2006/main">
  <x:sheetPr>
    <x:tabColor rgb="FF2A6F97"/>
  </x:sheetPr>
  <x:sheetViews>
    <x:sheetView showGridLines="0" workbookViewId="0"/>
  </x:sheetViews>
  <x:sheetFormatPr defaultRowHeight="15"/>
  <x:cols>
    <x:col min="1" max="1" width="24" hidden="0" customWidth="1"/>
    <x:col min="2" max="2" width="34" hidden="0" customWidth="1"/>
    <x:col min="3" max="3" width="52" hidden="0" customWidth="1"/>
    <x:col min="4" max="4" width="16" hidden="0" customWidth="1"/>
    <x:col min="5" max="5" width="48" hidden="0" customWidth="1"/>
  </x:cols>
  <x:sheetData>
    <x:row r="2">
      <x:c r="A2" s="31" t="str">
        <x:v>출처</x:v>
      </x:c>
      <x:c r="B2" s="32"/>
      <x:c r="C2" s="32"/>
      <x:c r="D2" s="32"/>
      <x:c r="E2" s="32"/>
    </x:row>
    <x:row r="3">
      <x:c r="A3" s="32"/>
      <x:c r="B3" s="32"/>
      <x:c r="C3" s="32"/>
      <x:c r="D3" s="32"/>
      <x:c r="E3" s="32"/>
    </x:row>
    <x:row r="4">
      <x:c r="A4" s="32"/>
      <x:c r="B4" s="32"/>
      <x:c r="C4" s="32"/>
      <x:c r="D4" s="32"/>
      <x:c r="E4" s="32"/>
    </x:row>
    <x:row r="5">
      <x:c r="A5" s="47" t="str">
        <x:v>발행 기관</x:v>
      </x:c>
      <x:c r="B5" s="48" t="str">
        <x:v>출처</x:v>
      </x:c>
      <x:c r="C5" s="48" t="str">
        <x:v>공식 URL</x:v>
      </x:c>
      <x:c r="D5" s="48" t="str">
        <x:v>최종 확인일</x:v>
      </x:c>
      <x:c r="E5" s="49" t="str">
        <x:v>용도／제한</x:v>
      </x:c>
    </x:row>
    <x:row r="6" ht="44" customHeight="1">
      <x:c r="A6" s="92" t="str">
        <x:v>W3C</x:v>
      </x:c>
      <x:c r="B6" s="92" t="str">
        <x:v>WCAG 2.2</x:v>
      </x:c>
      <x:c r="C6" s="92" t="str">
        <x:v>https://www.w3.org/TR/WCAG22/</x:v>
      </x:c>
      <x:c r="D6" s="92" t="str">
        <x:v>2026-09-19</x:v>
      </x:c>
      <x:c r="E6" s="92" t="str">
        <x:v>웹 접근성 기준의 일차 근거</x:v>
      </x:c>
    </x:row>
    <x:row r="7" ht="44" customHeight="1">
      <x:c r="A7" s="92" t="str">
        <x:v>W3C WAI</x:v>
      </x:c>
      <x:c r="B7" s="92" t="str">
        <x:v>Forms Tutorial</x:v>
      </x:c>
      <x:c r="C7" s="92" t="str">
        <x:v>https://www.w3.org/WAI/tutorials/forms/</x:v>
      </x:c>
      <x:c r="D7" s="92" t="str">
        <x:v>2026-09-19</x:v>
      </x:c>
      <x:c r="E7" s="92" t="str">
        <x:v>이름표, 안내, 검증, 오류, 진행 상황, 시간 제한에 사용</x:v>
      </x:c>
    </x:row>
    <x:row r="8" ht="44" customHeight="1">
      <x:c r="A8" s="92" t="str">
        <x:v>U.S. Department of Justice</x:v>
      </x:c>
      <x:c r="B8" s="92" t="str">
        <x:v>Guidance on Web Accessibility and the ADA</x:v>
      </x:c>
      <x:c r="C8" s="92" t="str">
        <x:v>https://www.ada.gov/resources/web-guidance/</x:v>
      </x:c>
      <x:c r="D8" s="92" t="str">
        <x:v>2026-09-19</x:v>
      </x:c>
      <x:c r="E8" s="92" t="str">
        <x:v>미국 공식 지침이며 적용 여부는 법률 전문가에게 확인</x:v>
      </x:c>
    </x:row>
    <x:row r="9" ht="44" customHeight="1">
      <x:c r="A9" s="92" t="str">
        <x:v>Section508.gov</x:v>
      </x:c>
      <x:c r="B9" s="92" t="str">
        <x:v>Accessibility Conformance Report guidance</x:v>
      </x:c>
      <x:c r="C9" s="92" t="str">
        <x:v>https://www.section508.gov/sell/acr/</x:v>
      </x:c>
      <x:c r="D9" s="92" t="str">
        <x:v>2026-09-19</x:v>
      </x:c>
      <x:c r="E9" s="92" t="str">
        <x:v>조달 증거 맥락이며 이 문서는 접근성 준수 보고서가 아님</x:v>
      </x:c>
    </x:row>
  </x:sheetData>
  <x:mergeCells>
    <x:mergeCell ref="A2:E2"/>
  </x:mergeCells>
  <x:pageMargins left="0.7" right="0.7" top="0.75" bottom="0.75" header="0.3" footer="0.3"/>
  <x:tableParts count="1">
    <x:tablePart xmlns:r="http://schemas.openxmlformats.org/officeDocument/2006/relationships" r:id="R6dca544eb580455a"/>
  </x:tableParts>
</x:worksheet>
</file>