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861c744cf6c4c94" /></Relationships>
</file>

<file path=xl/workbook.xml><?xml version="1.0" encoding="utf-8"?>
<x:workbook xmlns:x="http://schemas.openxmlformats.org/spreadsheetml/2006/main">
  <x:sheets>
    <x:sheet xmlns:r="http://schemas.openxmlformats.org/officeDocument/2006/relationships" name="Staffing" sheetId="1" r:id="Racd2337db97d4dfd"/>
    <x:sheet xmlns:r="http://schemas.openxmlformats.org/officeDocument/2006/relationships" name="Start here" sheetId="2" r:id="Rabcacba20b764211"/>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0.0"/>
  </x:numFmts>
  <x:fonts count="8">
    <x:font>
      <x:sz val="11"/>
      <x:name val="Carlito"/>
    </x:font>
    <x:font>
      <x:sz val="11"/>
      <x:name val="Arial"/>
    </x:font>
    <x:font>
      <x:sz val="11"/>
      <x:color rgb="FF223349"/>
      <x:name val="Arial"/>
    </x:font>
    <x:font>
      <x:sz val="15"/>
      <x:color rgb="FF223349"/>
      <x:name val="Arial"/>
    </x:font>
    <x:font>
      <x:b/>
      <x:sz val="15"/>
      <x:color rgb="FF223349"/>
      <x:name val="Arial"/>
    </x:font>
    <x:font>
      <x:b/>
      <x:sz val="11"/>
      <x:color rgb="FF223349"/>
      <x:name val="Arial"/>
    </x:font>
    <x:font>
      <x:sz val="11"/>
      <x:color rgb="FFFFFFFF"/>
      <x:name val="Arial"/>
    </x:font>
    <x:font>
      <x:b/>
      <x:sz val="11"/>
      <x:color rgb="FFFFFFFF"/>
      <x:name val="Arial"/>
    </x:font>
  </x:fonts>
  <x:fills count="5">
    <x:fill>
      <x:patternFill patternType="none"/>
    </x:fill>
    <x:fill>
      <x:patternFill patternType="gray125"/>
    </x:fill>
    <x:fill>
      <x:patternFill patternType="solid">
        <x:fgColor rgb="FFE1F0EA"/>
      </x:patternFill>
    </x:fill>
    <x:fill>
      <x:patternFill patternType="solid">
        <x:fgColor rgb="FF26384D"/>
      </x:patternFill>
    </x:fill>
    <x:fill>
      <x:patternFill patternType="solid">
        <x:fgColor rgb="FFFFF4CC"/>
      </x:patternFill>
    </x:fill>
  </x:fills>
  <x:borders count="1">
    <x:border>
      <x:left/>
      <x:right/>
      <x:top/>
      <x:bottom/>
      <x:diagonal/>
    </x:border>
  </x:borders>
  <x:cellStyleXfs count="1">
    <x:xf numFmtId="0" fontId="0" fillId="0" borderId="0"/>
  </x:cellStyleXfs>
  <x:cellXfs count="18">
    <x:xf numFmtId="0" fontId="0" fillId="0" borderId="0" xfId="0"/>
    <x:xf numFmtId="0" fontId="1" fillId="0" borderId="0" xfId="0" applyNumberFormat="1" applyFont="1" applyFill="1" applyBorder="1"/>
    <x:xf numFmtId="0" fontId="2" fillId="0" borderId="0" xfId="0" applyNumberFormat="1" applyFont="1" applyFill="1" applyBorder="1"/>
    <x:xf numFmtId="0" fontId="2" fillId="0" borderId="0" xfId="0" applyNumberFormat="1" applyFont="1" applyFill="1" applyBorder="1" applyAlignment="1">
      <x:alignment vertical="center"/>
    </x:xf>
    <x:xf numFmtId="0" fontId="3" fillId="0" borderId="0" xfId="0" applyNumberFormat="1" applyFont="1" applyFill="1" applyBorder="1" applyAlignment="1">
      <x:alignment vertical="center"/>
    </x:xf>
    <x:xf numFmtId="0" fontId="4" fillId="0"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5" fillId="2" borderId="0" xfId="0" applyNumberFormat="1" applyFont="1" applyFill="1" applyBorder="1" applyAlignment="1">
      <x:alignment vertical="center"/>
    </x:xf>
    <x:xf numFmtId="0" fontId="2" fillId="3" borderId="0" xfId="0" applyNumberFormat="1" applyFont="1" applyFill="1" applyBorder="1" applyAlignment="1">
      <x:alignment vertical="center"/>
    </x:xf>
    <x:xf numFmtId="0" fontId="6" fillId="3" borderId="0" xfId="0" applyNumberFormat="1" applyFont="1" applyFill="1" applyBorder="1" applyAlignment="1">
      <x:alignment vertical="center"/>
    </x:xf>
    <x:xf numFmtId="0" fontId="7" fillId="3" borderId="0" xfId="0" applyNumberFormat="1" applyFont="1" applyFill="1" applyBorder="1" applyAlignment="1">
      <x:alignment vertical="center"/>
    </x:xf>
    <x:xf numFmtId="0" fontId="7" fillId="3" borderId="0" xfId="0" applyNumberFormat="1" applyFont="1" applyFill="1" applyBorder="1" applyAlignment="1">
      <x:alignment horizontal="center" vertical="center"/>
    </x:xf>
    <x:xf numFmtId="0" fontId="7" fillId="3" borderId="0" xfId="0" applyNumberFormat="1" applyFont="1" applyFill="1" applyBorder="1" applyAlignment="1">
      <x:alignment horizontal="center" vertical="center" wrapText="1"/>
    </x:xf>
    <x:xf numFmtId="0" fontId="2" fillId="4" borderId="0" xfId="0" applyNumberFormat="1" applyFont="1" applyFill="1" applyBorder="1" applyAlignment="1">
      <x:alignment vertical="center"/>
    </x:xf>
    <x:xf numFmtId="200" fontId="2" fillId="4" borderId="0" xfId="0" applyNumberFormat="1" applyFont="1" applyFill="1" applyBorder="1" applyAlignment="1">
      <x:alignment vertical="center"/>
    </x:xf>
    <x:xf numFmtId="201" fontId="2" fillId="0" borderId="0" xfId="0" applyNumberFormat="1" applyFont="1" applyFill="1" applyBorder="1" applyAlignment="1">
      <x:alignment vertical="center"/>
    </x:xf>
    <x:xf numFmtId="0" fontId="5" fillId="0" borderId="0" xfId="0" applyNumberFormat="1" applyFont="1" applyFill="1" applyBorder="1" applyAlignment="1">
      <x:alignment vertical="center"/>
    </x:xf>
    <x:xf numFmtId="0" fontId="2" fillId="0" borderId="0" xfId="0" applyNumberFormat="1" applyFont="1" applyFill="1" applyBorder="1" applyAlignment="1">
      <x:alignmen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aca47a6229644186" /><Relationship Type="http://schemas.openxmlformats.org/officeDocument/2006/relationships/theme" Target="/xl/theme/theme1.xml" Id="R3d77a207174b40f6" /><Relationship Type="http://schemas.openxmlformats.org/officeDocument/2006/relationships/sharedStrings" Target="/xl/sharedStrings.xml" Id="R7d7e93375ac14391" /><Relationship Type="http://schemas.openxmlformats.org/officeDocument/2006/relationships/worksheet" Target="/xl/worksheets/sheet1.xml" Id="Racd2337db97d4dfd" /><Relationship Type="http://schemas.openxmlformats.org/officeDocument/2006/relationships/worksheet" Target="/xl/worksheets/sheet2.xml" Id="Rabcacba20b764211"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pane ySplit="10" topLeftCell="A11" activePane="bottomLeft" state="frozen"/>
    </x:sheetView>
  </x:sheetViews>
  <x:sheetFormatPr defaultRowHeight="15"/>
  <x:cols>
    <x:col min="1" max="1" width="30" hidden="0" customWidth="1"/>
    <x:col min="2" max="2" width="14" hidden="0" customWidth="1"/>
    <x:col min="3" max="3" width="14"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s>
  <x:sheetData>
    <x:row r="2">
      <x:c r="A2" s="5" t="str">
        <x:v>Gift campaign support staffing</x:v>
      </x:c>
      <x:c r="B2" s="3"/>
      <x:c r="C2" s="3"/>
      <x:c r="D2" s="3"/>
      <x:c r="E2" s="3"/>
      <x:c r="F2" s="3"/>
      <x:c r="G2" s="3"/>
      <x:c r="H2" s="3"/>
      <x:c r="I2" s="3"/>
      <x:c r="J2" s="3"/>
      <x:c r="K2" s="3"/>
      <x:c r="L2" s="3"/>
      <x:c r="M2" s="3"/>
    </x:row>
    <x:row r="3">
      <x:c r="A3" s="3" t="str">
        <x:v>v1 · Illustrative scenarios · November 7, 2026</x:v>
      </x:c>
      <x:c r="B3" s="3"/>
      <x:c r="C3" s="3"/>
      <x:c r="D3" s="3"/>
      <x:c r="E3" s="3"/>
      <x:c r="F3" s="3"/>
      <x:c r="G3" s="3"/>
      <x:c r="H3" s="3"/>
      <x:c r="I3" s="3"/>
      <x:c r="J3" s="3"/>
      <x:c r="K3" s="3"/>
      <x:c r="L3" s="3"/>
      <x:c r="M3" s="3"/>
    </x:row>
    <x:row r="4">
      <x:c r="A4" s="3"/>
      <x:c r="B4" s="3"/>
      <x:c r="C4" s="3"/>
      <x:c r="D4" s="3"/>
      <x:c r="E4" s="3"/>
      <x:c r="F4" s="3"/>
      <x:c r="G4" s="3"/>
      <x:c r="H4" s="3"/>
      <x:c r="I4" s="3"/>
      <x:c r="J4" s="3"/>
      <x:c r="K4" s="3"/>
      <x:c r="L4" s="3"/>
      <x:c r="M4" s="3"/>
    </x:row>
    <x:row r="5">
      <x:c r="A5" s="3" t="str">
        <x:v>Highest headcount needed</x:v>
      </x:c>
      <x:c r="B5" s="3"/>
      <x:c r="C5" s="3"/>
      <x:c r="D5" s="7" t="n">
        <x:f>IF(COUNT(K11:K25)=0,"",MAX(K11:K25))</x:f>
        <x:v>8</x:v>
      </x:c>
      <x:c r="E5" s="3"/>
      <x:c r="F5" s="3"/>
      <x:c r="G5" s="3"/>
      <x:c r="H5" s="3"/>
      <x:c r="I5" s="3"/>
      <x:c r="J5" s="3"/>
      <x:c r="K5" s="3"/>
      <x:c r="L5" s="3"/>
      <x:c r="M5" s="3"/>
    </x:row>
    <x:row r="6">
      <x:c r="A6" s="3" t="str">
        <x:v>Largest work-minute gap</x:v>
      </x:c>
      <x:c r="B6" s="3"/>
      <x:c r="C6" s="3"/>
      <x:c r="D6" s="7" t="n">
        <x:f>IF(COUNT(L11:L25)=0,"",MAX(L11:L25))</x:f>
        <x:v>39.5</x:v>
      </x:c>
      <x:c r="E6" s="3"/>
      <x:c r="F6" s="3"/>
      <x:c r="G6" s="3"/>
      <x:c r="H6" s="3"/>
      <x:c r="I6" s="3"/>
      <x:c r="J6" s="3"/>
      <x:c r="K6" s="3"/>
      <x:c r="L6" s="3"/>
      <x:c r="M6" s="3"/>
    </x:row>
    <x:row r="7">
      <x:c r="A7" s="3"/>
      <x:c r="B7" s="3"/>
      <x:c r="C7" s="3"/>
      <x:c r="D7" s="3"/>
      <x:c r="E7" s="3"/>
      <x:c r="F7" s="3"/>
      <x:c r="G7" s="3"/>
      <x:c r="H7" s="3"/>
      <x:c r="I7" s="3"/>
      <x:c r="J7" s="3"/>
      <x:c r="K7" s="3"/>
      <x:c r="L7" s="3"/>
      <x:c r="M7" s="3"/>
    </x:row>
    <x:row r="8">
      <x:c r="A8" s="3" t="str">
        <x:v>Edit the pale yellow cells. Add one row per queue and time window.</x:v>
      </x:c>
      <x:c r="B8" s="3"/>
      <x:c r="C8" s="3"/>
      <x:c r="D8" s="3"/>
      <x:c r="E8" s="3"/>
      <x:c r="F8" s="3"/>
      <x:c r="G8" s="3"/>
      <x:c r="H8" s="3"/>
      <x:c r="I8" s="3"/>
      <x:c r="J8" s="3"/>
      <x:c r="K8" s="3"/>
      <x:c r="L8" s="3"/>
      <x:c r="M8" s="3"/>
    </x:row>
    <x:row r="9">
      <x:c r="A9" s="3"/>
      <x:c r="B9" s="3"/>
      <x:c r="C9" s="3"/>
      <x:c r="D9" s="3"/>
      <x:c r="E9" s="3"/>
      <x:c r="F9" s="3"/>
      <x:c r="G9" s="3"/>
      <x:c r="H9" s="3"/>
      <x:c r="I9" s="3"/>
      <x:c r="J9" s="3"/>
      <x:c r="K9" s="3"/>
      <x:c r="L9" s="3"/>
      <x:c r="M9" s="3"/>
    </x:row>
    <x:row r="10" ht="34" customHeight="1">
      <x:c r="A10" s="12" t="str">
        <x:v>Queue or window</x:v>
      </x:c>
      <x:c r="B10" s="12" t="str">
        <x:v>Window minutes</x:v>
      </x:c>
      <x:c r="C10" s="12" t="str">
        <x:v>Carryover work minutes</x:v>
      </x:c>
      <x:c r="D10" s="12" t="str">
        <x:v>New cases</x:v>
      </x:c>
      <x:c r="E10" s="12" t="str">
        <x:v>Minutes per new case</x:v>
      </x:c>
      <x:c r="F10" s="12" t="str">
        <x:v>Shrinkage</x:v>
      </x:c>
      <x:c r="G10" s="12" t="str">
        <x:v>Occupancy limit</x:v>
      </x:c>
      <x:c r="H10" s="12" t="str">
        <x:v>Scheduled staff</x:v>
      </x:c>
      <x:c r="I10" s="12" t="str">
        <x:v>Demand minutes</x:v>
      </x:c>
      <x:c r="J10" s="12" t="str">
        <x:v>Minutes per staff</x:v>
      </x:c>
      <x:c r="K10" s="12" t="str">
        <x:v>Staff needed</x:v>
      </x:c>
      <x:c r="L10" s="12" t="str">
        <x:v>Gap minutes</x:v>
      </x:c>
      <x:c r="M10" s="12" t="str">
        <x:v>Check</x:v>
      </x:c>
    </x:row>
    <x:row r="11" ht="22" customHeight="1">
      <x:c r="A11" s="13" t="str">
        <x:v>First US invitation wave</x:v>
      </x:c>
      <x:c r="B11" s="13" t="n">
        <x:v>60</x:v>
      </x:c>
      <x:c r="C11" s="13" t="n">
        <x:v>16</x:v>
      </x:c>
      <x:c r="D11" s="13" t="n">
        <x:v>22</x:v>
      </x:c>
      <x:c r="E11" s="13" t="n">
        <x:v>8</x:v>
      </x:c>
      <x:c r="F11" s="14" t="n">
        <x:v>0.25</x:v>
      </x:c>
      <x:c r="G11" s="14" t="n">
        <x:v>0.85</x:v>
      </x:c>
      <x:c r="H11" s="13" t="n">
        <x:v>4</x:v>
      </x:c>
      <x:c r="I11" s="15" t="n">
        <x:f>IF(M11="Valid",C11+D11*E11,"")</x:f>
        <x:v>192</x:v>
      </x:c>
      <x:c r="J11" s="15" t="n">
        <x:f>IF(M11="Valid",B11*(1-F11)*G11,"")</x:f>
        <x:v>38.25</x:v>
      </x:c>
      <x:c r="K11" s="3" t="n">
        <x:f>IF(M11="Valid",ROUNDUP(I11/J11,0),"")</x:f>
        <x:v>6</x:v>
      </x:c>
      <x:c r="L11" s="15" t="n">
        <x:f>IF(M11="Valid",MAX(0,I11-H11*J11),"")</x:f>
        <x:v>39</x:v>
      </x:c>
      <x:c r="M11" s="3" t="str">
        <x:f>IF(COUNTA(A11:H11)=0,"",IF(AND(A11&lt;&gt;"",COUNT(B11:H11)=7,B11&gt;0,C11&gt;=0,D11&gt;=0,MOD(D11,1)=0,E11&gt;0,F11&gt;=0,F11&lt;1,G11&gt;0,G11&lt;=1,H11&gt;=0,MOD(H11,1)=0),"Valid","Check inputs"))</x:f>
        <x:v>Valid</x:v>
      </x:c>
    </x:row>
    <x:row r="12" ht="22" customHeight="1">
      <x:c r="A12" s="13" t="str">
        <x:v>Regional support handoff</x:v>
      </x:c>
      <x:c r="B12" s="13" t="n">
        <x:v>60</x:v>
      </x:c>
      <x:c r="C12" s="13" t="n">
        <x:v>35</x:v>
      </x:c>
      <x:c r="D12" s="13" t="n">
        <x:v>26</x:v>
      </x:c>
      <x:c r="E12" s="13" t="n">
        <x:v>9</x:v>
      </x:c>
      <x:c r="F12" s="14" t="n">
        <x:v>0.25</x:v>
      </x:c>
      <x:c r="G12" s="14" t="n">
        <x:v>0.85</x:v>
      </x:c>
      <x:c r="H12" s="13" t="n">
        <x:v>6</x:v>
      </x:c>
      <x:c r="I12" s="15" t="n">
        <x:f>IF(M12="Valid",C12+D12*E12,"")</x:f>
        <x:v>269</x:v>
      </x:c>
      <x:c r="J12" s="15" t="n">
        <x:f>IF(M12="Valid",B12*(1-F12)*G12,"")</x:f>
        <x:v>38.25</x:v>
      </x:c>
      <x:c r="K12" s="3" t="n">
        <x:f>IF(M12="Valid",ROUNDUP(I12/J12,0),"")</x:f>
        <x:v>8</x:v>
      </x:c>
      <x:c r="L12" s="15" t="n">
        <x:f>IF(M12="Valid",MAX(0,I12-H12*J12),"")</x:f>
        <x:v>39.5</x:v>
      </x:c>
      <x:c r="M12" s="3" t="str">
        <x:f>IF(COUNTA(A12:H12)=0,"",IF(AND(A12&lt;&gt;"",COUNT(B12:H12)=7,B12&gt;0,C12&gt;=0,D12&gt;=0,MOD(D12,1)=0,E12&gt;0,F12&gt;=0,F12&lt;1,G12&gt;0,G12&lt;=1,H12&gt;=0,MOD(H12,1)=0),"Valid","Check inputs"))</x:f>
        <x:v>Valid</x:v>
      </x:c>
    </x:row>
    <x:row r="13" ht="22" customHeight="1">
      <x:c r="A13" s="13"/>
      <x:c r="B13" s="13"/>
      <x:c r="C13" s="13"/>
      <x:c r="D13" s="13"/>
      <x:c r="E13" s="13"/>
      <x:c r="F13" s="14"/>
      <x:c r="G13" s="14"/>
      <x:c r="H13" s="13"/>
      <x:c r="I13" s="15" t="str">
        <x:f>IF(M13="Valid",C13+D13*E13,"")</x:f>
      </x:c>
      <x:c r="J13" s="15" t="str">
        <x:f>IF(M13="Valid",B13*(1-F13)*G13,"")</x:f>
      </x:c>
      <x:c r="K13" s="3" t="str">
        <x:f>IF(M13="Valid",ROUNDUP(I13/J13,0),"")</x:f>
      </x:c>
      <x:c r="L13" s="15" t="str">
        <x:f>IF(M13="Valid",MAX(0,I13-H13*J13),"")</x:f>
      </x:c>
      <x:c r="M13" s="3" t="str">
        <x:f>IF(COUNTA(A13:H13)=0,"",IF(AND(A13&lt;&gt;"",COUNT(B13:H13)=7,B13&gt;0,C13&gt;=0,D13&gt;=0,MOD(D13,1)=0,E13&gt;0,F13&gt;=0,F13&lt;1,G13&gt;0,G13&lt;=1,H13&gt;=0,MOD(H13,1)=0),"Valid","Check inputs"))</x:f>
      </x:c>
    </x:row>
    <x:row r="14" ht="22" customHeight="1">
      <x:c r="A14" s="13"/>
      <x:c r="B14" s="13"/>
      <x:c r="C14" s="13"/>
      <x:c r="D14" s="13"/>
      <x:c r="E14" s="13"/>
      <x:c r="F14" s="14"/>
      <x:c r="G14" s="14"/>
      <x:c r="H14" s="13"/>
      <x:c r="I14" s="15" t="str">
        <x:f>IF(M14="Valid",C14+D14*E14,"")</x:f>
      </x:c>
      <x:c r="J14" s="15" t="str">
        <x:f>IF(M14="Valid",B14*(1-F14)*G14,"")</x:f>
      </x:c>
      <x:c r="K14" s="3" t="str">
        <x:f>IF(M14="Valid",ROUNDUP(I14/J14,0),"")</x:f>
      </x:c>
      <x:c r="L14" s="15" t="str">
        <x:f>IF(M14="Valid",MAX(0,I14-H14*J14),"")</x:f>
      </x:c>
      <x:c r="M14" s="3" t="str">
        <x:f>IF(COUNTA(A14:H14)=0,"",IF(AND(A14&lt;&gt;"",COUNT(B14:H14)=7,B14&gt;0,C14&gt;=0,D14&gt;=0,MOD(D14,1)=0,E14&gt;0,F14&gt;=0,F14&lt;1,G14&gt;0,G14&lt;=1,H14&gt;=0,MOD(H14,1)=0),"Valid","Check inputs"))</x:f>
      </x:c>
    </x:row>
    <x:row r="15" ht="22" customHeight="1">
      <x:c r="A15" s="13"/>
      <x:c r="B15" s="13"/>
      <x:c r="C15" s="13"/>
      <x:c r="D15" s="13"/>
      <x:c r="E15" s="13"/>
      <x:c r="F15" s="14"/>
      <x:c r="G15" s="14"/>
      <x:c r="H15" s="13"/>
      <x:c r="I15" s="15" t="str">
        <x:f>IF(M15="Valid",C15+D15*E15,"")</x:f>
      </x:c>
      <x:c r="J15" s="15" t="str">
        <x:f>IF(M15="Valid",B15*(1-F15)*G15,"")</x:f>
      </x:c>
      <x:c r="K15" s="3" t="str">
        <x:f>IF(M15="Valid",ROUNDUP(I15/J15,0),"")</x:f>
      </x:c>
      <x:c r="L15" s="15" t="str">
        <x:f>IF(M15="Valid",MAX(0,I15-H15*J15),"")</x:f>
      </x:c>
      <x:c r="M15" s="3" t="str">
        <x:f>IF(COUNTA(A15:H15)=0,"",IF(AND(A15&lt;&gt;"",COUNT(B15:H15)=7,B15&gt;0,C15&gt;=0,D15&gt;=0,MOD(D15,1)=0,E15&gt;0,F15&gt;=0,F15&lt;1,G15&gt;0,G15&lt;=1,H15&gt;=0,MOD(H15,1)=0),"Valid","Check inputs"))</x:f>
      </x:c>
    </x:row>
    <x:row r="16" ht="22" customHeight="1">
      <x:c r="A16" s="13"/>
      <x:c r="B16" s="13"/>
      <x:c r="C16" s="13"/>
      <x:c r="D16" s="13"/>
      <x:c r="E16" s="13"/>
      <x:c r="F16" s="14"/>
      <x:c r="G16" s="14"/>
      <x:c r="H16" s="13"/>
      <x:c r="I16" s="15" t="str">
        <x:f>IF(M16="Valid",C16+D16*E16,"")</x:f>
      </x:c>
      <x:c r="J16" s="15" t="str">
        <x:f>IF(M16="Valid",B16*(1-F16)*G16,"")</x:f>
      </x:c>
      <x:c r="K16" s="3" t="str">
        <x:f>IF(M16="Valid",ROUNDUP(I16/J16,0),"")</x:f>
      </x:c>
      <x:c r="L16" s="15" t="str">
        <x:f>IF(M16="Valid",MAX(0,I16-H16*J16),"")</x:f>
      </x:c>
      <x:c r="M16" s="3" t="str">
        <x:f>IF(COUNTA(A16:H16)=0,"",IF(AND(A16&lt;&gt;"",COUNT(B16:H16)=7,B16&gt;0,C16&gt;=0,D16&gt;=0,MOD(D16,1)=0,E16&gt;0,F16&gt;=0,F16&lt;1,G16&gt;0,G16&lt;=1,H16&gt;=0,MOD(H16,1)=0),"Valid","Check inputs"))</x:f>
      </x:c>
    </x:row>
    <x:row r="17" ht="22" customHeight="1">
      <x:c r="A17" s="13"/>
      <x:c r="B17" s="13"/>
      <x:c r="C17" s="13"/>
      <x:c r="D17" s="13"/>
      <x:c r="E17" s="13"/>
      <x:c r="F17" s="14"/>
      <x:c r="G17" s="14"/>
      <x:c r="H17" s="13"/>
      <x:c r="I17" s="15" t="str">
        <x:f>IF(M17="Valid",C17+D17*E17,"")</x:f>
      </x:c>
      <x:c r="J17" s="15" t="str">
        <x:f>IF(M17="Valid",B17*(1-F17)*G17,"")</x:f>
      </x:c>
      <x:c r="K17" s="3" t="str">
        <x:f>IF(M17="Valid",ROUNDUP(I17/J17,0),"")</x:f>
      </x:c>
      <x:c r="L17" s="15" t="str">
        <x:f>IF(M17="Valid",MAX(0,I17-H17*J17),"")</x:f>
      </x:c>
      <x:c r="M17" s="3" t="str">
        <x:f>IF(COUNTA(A17:H17)=0,"",IF(AND(A17&lt;&gt;"",COUNT(B17:H17)=7,B17&gt;0,C17&gt;=0,D17&gt;=0,MOD(D17,1)=0,E17&gt;0,F17&gt;=0,F17&lt;1,G17&gt;0,G17&lt;=1,H17&gt;=0,MOD(H17,1)=0),"Valid","Check inputs"))</x:f>
      </x:c>
    </x:row>
    <x:row r="18" ht="22" customHeight="1">
      <x:c r="A18" s="13"/>
      <x:c r="B18" s="13"/>
      <x:c r="C18" s="13"/>
      <x:c r="D18" s="13"/>
      <x:c r="E18" s="13"/>
      <x:c r="F18" s="14"/>
      <x:c r="G18" s="14"/>
      <x:c r="H18" s="13"/>
      <x:c r="I18" s="15" t="str">
        <x:f>IF(M18="Valid",C18+D18*E18,"")</x:f>
      </x:c>
      <x:c r="J18" s="15" t="str">
        <x:f>IF(M18="Valid",B18*(1-F18)*G18,"")</x:f>
      </x:c>
      <x:c r="K18" s="3" t="str">
        <x:f>IF(M18="Valid",ROUNDUP(I18/J18,0),"")</x:f>
      </x:c>
      <x:c r="L18" s="15" t="str">
        <x:f>IF(M18="Valid",MAX(0,I18-H18*J18),"")</x:f>
      </x:c>
      <x:c r="M18" s="3" t="str">
        <x:f>IF(COUNTA(A18:H18)=0,"",IF(AND(A18&lt;&gt;"",COUNT(B18:H18)=7,B18&gt;0,C18&gt;=0,D18&gt;=0,MOD(D18,1)=0,E18&gt;0,F18&gt;=0,F18&lt;1,G18&gt;0,G18&lt;=1,H18&gt;=0,MOD(H18,1)=0),"Valid","Check inputs"))</x:f>
      </x:c>
    </x:row>
    <x:row r="19" ht="22" customHeight="1">
      <x:c r="A19" s="13"/>
      <x:c r="B19" s="13"/>
      <x:c r="C19" s="13"/>
      <x:c r="D19" s="13"/>
      <x:c r="E19" s="13"/>
      <x:c r="F19" s="14"/>
      <x:c r="G19" s="14"/>
      <x:c r="H19" s="13"/>
      <x:c r="I19" s="15" t="str">
        <x:f>IF(M19="Valid",C19+D19*E19,"")</x:f>
      </x:c>
      <x:c r="J19" s="15" t="str">
        <x:f>IF(M19="Valid",B19*(1-F19)*G19,"")</x:f>
      </x:c>
      <x:c r="K19" s="3" t="str">
        <x:f>IF(M19="Valid",ROUNDUP(I19/J19,0),"")</x:f>
      </x:c>
      <x:c r="L19" s="15" t="str">
        <x:f>IF(M19="Valid",MAX(0,I19-H19*J19),"")</x:f>
      </x:c>
      <x:c r="M19" s="3" t="str">
        <x:f>IF(COUNTA(A19:H19)=0,"",IF(AND(A19&lt;&gt;"",COUNT(B19:H19)=7,B19&gt;0,C19&gt;=0,D19&gt;=0,MOD(D19,1)=0,E19&gt;0,F19&gt;=0,F19&lt;1,G19&gt;0,G19&lt;=1,H19&gt;=0,MOD(H19,1)=0),"Valid","Check inputs"))</x:f>
      </x:c>
    </x:row>
    <x:row r="20" ht="22" customHeight="1">
      <x:c r="A20" s="13"/>
      <x:c r="B20" s="13"/>
      <x:c r="C20" s="13"/>
      <x:c r="D20" s="13"/>
      <x:c r="E20" s="13"/>
      <x:c r="F20" s="14"/>
      <x:c r="G20" s="14"/>
      <x:c r="H20" s="13"/>
      <x:c r="I20" s="15" t="str">
        <x:f>IF(M20="Valid",C20+D20*E20,"")</x:f>
      </x:c>
      <x:c r="J20" s="15" t="str">
        <x:f>IF(M20="Valid",B20*(1-F20)*G20,"")</x:f>
      </x:c>
      <x:c r="K20" s="3" t="str">
        <x:f>IF(M20="Valid",ROUNDUP(I20/J20,0),"")</x:f>
      </x:c>
      <x:c r="L20" s="15" t="str">
        <x:f>IF(M20="Valid",MAX(0,I20-H20*J20),"")</x:f>
      </x:c>
      <x:c r="M20" s="3" t="str">
        <x:f>IF(COUNTA(A20:H20)=0,"",IF(AND(A20&lt;&gt;"",COUNT(B20:H20)=7,B20&gt;0,C20&gt;=0,D20&gt;=0,MOD(D20,1)=0,E20&gt;0,F20&gt;=0,F20&lt;1,G20&gt;0,G20&lt;=1,H20&gt;=0,MOD(H20,1)=0),"Valid","Check inputs"))</x:f>
      </x:c>
    </x:row>
    <x:row r="21" ht="22" customHeight="1">
      <x:c r="A21" s="13"/>
      <x:c r="B21" s="13"/>
      <x:c r="C21" s="13"/>
      <x:c r="D21" s="13"/>
      <x:c r="E21" s="13"/>
      <x:c r="F21" s="14"/>
      <x:c r="G21" s="14"/>
      <x:c r="H21" s="13"/>
      <x:c r="I21" s="15" t="str">
        <x:f>IF(M21="Valid",C21+D21*E21,"")</x:f>
      </x:c>
      <x:c r="J21" s="15" t="str">
        <x:f>IF(M21="Valid",B21*(1-F21)*G21,"")</x:f>
      </x:c>
      <x:c r="K21" s="3" t="str">
        <x:f>IF(M21="Valid",ROUNDUP(I21/J21,0),"")</x:f>
      </x:c>
      <x:c r="L21" s="15" t="str">
        <x:f>IF(M21="Valid",MAX(0,I21-H21*J21),"")</x:f>
      </x:c>
      <x:c r="M21" s="3" t="str">
        <x:f>IF(COUNTA(A21:H21)=0,"",IF(AND(A21&lt;&gt;"",COUNT(B21:H21)=7,B21&gt;0,C21&gt;=0,D21&gt;=0,MOD(D21,1)=0,E21&gt;0,F21&gt;=0,F21&lt;1,G21&gt;0,G21&lt;=1,H21&gt;=0,MOD(H21,1)=0),"Valid","Check inputs"))</x:f>
      </x:c>
    </x:row>
    <x:row r="22" ht="22" customHeight="1">
      <x:c r="A22" s="13"/>
      <x:c r="B22" s="13"/>
      <x:c r="C22" s="13"/>
      <x:c r="D22" s="13"/>
      <x:c r="E22" s="13"/>
      <x:c r="F22" s="14"/>
      <x:c r="G22" s="14"/>
      <x:c r="H22" s="13"/>
      <x:c r="I22" s="15" t="str">
        <x:f>IF(M22="Valid",C22+D22*E22,"")</x:f>
      </x:c>
      <x:c r="J22" s="15" t="str">
        <x:f>IF(M22="Valid",B22*(1-F22)*G22,"")</x:f>
      </x:c>
      <x:c r="K22" s="3" t="str">
        <x:f>IF(M22="Valid",ROUNDUP(I22/J22,0),"")</x:f>
      </x:c>
      <x:c r="L22" s="15" t="str">
        <x:f>IF(M22="Valid",MAX(0,I22-H22*J22),"")</x:f>
      </x:c>
      <x:c r="M22" s="3" t="str">
        <x:f>IF(COUNTA(A22:H22)=0,"",IF(AND(A22&lt;&gt;"",COUNT(B22:H22)=7,B22&gt;0,C22&gt;=0,D22&gt;=0,MOD(D22,1)=0,E22&gt;0,F22&gt;=0,F22&lt;1,G22&gt;0,G22&lt;=1,H22&gt;=0,MOD(H22,1)=0),"Valid","Check inputs"))</x:f>
      </x:c>
    </x:row>
    <x:row r="23" ht="22" customHeight="1">
      <x:c r="A23" s="13"/>
      <x:c r="B23" s="13"/>
      <x:c r="C23" s="13"/>
      <x:c r="D23" s="13"/>
      <x:c r="E23" s="13"/>
      <x:c r="F23" s="14"/>
      <x:c r="G23" s="14"/>
      <x:c r="H23" s="13"/>
      <x:c r="I23" s="15" t="str">
        <x:f>IF(M23="Valid",C23+D23*E23,"")</x:f>
      </x:c>
      <x:c r="J23" s="15" t="str">
        <x:f>IF(M23="Valid",B23*(1-F23)*G23,"")</x:f>
      </x:c>
      <x:c r="K23" s="3" t="str">
        <x:f>IF(M23="Valid",ROUNDUP(I23/J23,0),"")</x:f>
      </x:c>
      <x:c r="L23" s="15" t="str">
        <x:f>IF(M23="Valid",MAX(0,I23-H23*J23),"")</x:f>
      </x:c>
      <x:c r="M23" s="3" t="str">
        <x:f>IF(COUNTA(A23:H23)=0,"",IF(AND(A23&lt;&gt;"",COUNT(B23:H23)=7,B23&gt;0,C23&gt;=0,D23&gt;=0,MOD(D23,1)=0,E23&gt;0,F23&gt;=0,F23&lt;1,G23&gt;0,G23&lt;=1,H23&gt;=0,MOD(H23,1)=0),"Valid","Check inputs"))</x:f>
      </x:c>
    </x:row>
    <x:row r="24" ht="22" customHeight="1">
      <x:c r="A24" s="13"/>
      <x:c r="B24" s="13"/>
      <x:c r="C24" s="13"/>
      <x:c r="D24" s="13"/>
      <x:c r="E24" s="13"/>
      <x:c r="F24" s="14"/>
      <x:c r="G24" s="14"/>
      <x:c r="H24" s="13"/>
      <x:c r="I24" s="15" t="str">
        <x:f>IF(M24="Valid",C24+D24*E24,"")</x:f>
      </x:c>
      <x:c r="J24" s="15" t="str">
        <x:f>IF(M24="Valid",B24*(1-F24)*G24,"")</x:f>
      </x:c>
      <x:c r="K24" s="3" t="str">
        <x:f>IF(M24="Valid",ROUNDUP(I24/J24,0),"")</x:f>
      </x:c>
      <x:c r="L24" s="15" t="str">
        <x:f>IF(M24="Valid",MAX(0,I24-H24*J24),"")</x:f>
      </x:c>
      <x:c r="M24" s="3" t="str">
        <x:f>IF(COUNTA(A24:H24)=0,"",IF(AND(A24&lt;&gt;"",COUNT(B24:H24)=7,B24&gt;0,C24&gt;=0,D24&gt;=0,MOD(D24,1)=0,E24&gt;0,F24&gt;=0,F24&lt;1,G24&gt;0,G24&lt;=1,H24&gt;=0,MOD(H24,1)=0),"Valid","Check inputs"))</x:f>
      </x:c>
    </x:row>
    <x:row r="25" ht="22" customHeight="1">
      <x:c r="A25" s="13"/>
      <x:c r="B25" s="13"/>
      <x:c r="C25" s="13"/>
      <x:c r="D25" s="13"/>
      <x:c r="E25" s="13"/>
      <x:c r="F25" s="14"/>
      <x:c r="G25" s="14"/>
      <x:c r="H25" s="13"/>
      <x:c r="I25" s="15" t="str">
        <x:f>IF(M25="Valid",C25+D25*E25,"")</x:f>
      </x:c>
      <x:c r="J25" s="15" t="str">
        <x:f>IF(M25="Valid",B25*(1-F25)*G25,"")</x:f>
      </x:c>
      <x:c r="K25" s="3" t="str">
        <x:f>IF(M25="Valid",ROUNDUP(I25/J25,0),"")</x:f>
      </x:c>
      <x:c r="L25" s="15" t="str">
        <x:f>IF(M25="Valid",MAX(0,I25-H25*J25),"")</x:f>
      </x:c>
      <x:c r="M25" s="3" t="str">
        <x:f>IF(COUNTA(A25:H25)=0,"",IF(AND(A25&lt;&gt;"",COUNT(B25:H25)=7,B25&gt;0,C25&gt;=0,D25&gt;=0,MOD(D25,1)=0,E25&gt;0,F25&gt;=0,F25&lt;1,G25&gt;0,G25&lt;=1,H25&gt;=0,MOD(H25,1)=0),"Valid","Check inputs"))</x:f>
      </x:c>
    </x:row>
  </x:sheetData>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7" hidden="0" customWidth="1"/>
    <x:col min="2" max="2" width="108" hidden="0" customWidth="1"/>
  </x:cols>
  <x:sheetData>
    <x:row r="2">
      <x:c r="A2" s="3"/>
      <x:c r="B2" s="5" t="str">
        <x:v>Start here</x:v>
      </x:c>
      <x:c r="C2" s="3"/>
      <x:c r="D2" s="3"/>
    </x:row>
    <x:row r="3">
      <x:c r="A3" s="3"/>
      <x:c r="B3" s="3" t="str">
        <x:v>v1 · Illustrative scenarios · November 7, 2026</x:v>
      </x:c>
      <x:c r="C3" s="3"/>
      <x:c r="D3" s="3"/>
    </x:row>
    <x:row r="4">
      <x:c r="A4" s="3"/>
      <x:c r="B4" s="3"/>
      <x:c r="C4" s="3"/>
      <x:c r="D4" s="3"/>
    </x:row>
    <x:row r="5" ht="40" customHeight="1">
      <x:c r="A5" s="3" t="n">
        <x:v>1</x:v>
      </x:c>
      <x:c r="B5" s="17" t="str">
        <x:v>Enter observed cases for one queue and one time window. Duplicate contacts for a case belong in average handling time if the case record is shared.</x:v>
      </x:c>
      <x:c r="C5" s="3"/>
      <x:c r="D5" s="3"/>
    </x:row>
    <x:row r="6" ht="40" customHeight="1">
      <x:c r="A6" s="3" t="n">
        <x:v>2</x:v>
      </x:c>
      <x:c r="B6" s="17" t="str">
        <x:v>Carryover is work remaining, not total age. Window minutes are elapsed clock minutes. Shrinkage covers time outside casework. Occupancy caps the share of remaining time budgeted for casework.</x:v>
      </x:c>
      <x:c r="C6" s="3"/>
      <x:c r="D6" s="3"/>
    </x:row>
    <x:row r="7" ht="40" customHeight="1">
      <x:c r="A7" s="3" t="n">
        <x:v>3</x:v>
      </x:c>
      <x:c r="B7" s="17" t="str">
        <x:v>Demand = carryover + new cases × minutes per new case. Effective minutes per person = window × (1 − shrinkage) × occupancy.</x:v>
      </x:c>
      <x:c r="C7" s="3"/>
      <x:c r="D7" s="3"/>
    </x:row>
    <x:row r="8" ht="40" customHeight="1">
      <x:c r="A8" s="3" t="n">
        <x:v>4</x:v>
      </x:c>
      <x:c r="B8" s="17" t="str">
        <x:v>Round demand divided by effective minutes up to the nearest whole person. Subtract scheduled capacity from demand and floor the result at zero. An input error blanks calculation outputs for that row.</x:v>
      </x:c>
      <x:c r="C8" s="3"/>
      <x:c r="D8" s="3"/>
    </x:row>
    <x:row r="9" ht="40" customHeight="1">
      <x:c r="A9" s="3" t="n">
        <x:v>5</x:v>
      </x:c>
      <x:c r="B9" s="17" t="str">
        <x:v>Examples are synthetic. Check the busiest single window and the routing of specialized work. The model estimates work, not response time or an SLA.</x:v>
      </x:c>
      <x:c r="C9" s="3"/>
      <x:c r="D9" s="3"/>
    </x:row>
    <x:row r="10">
      <x:c r="A10" s="3"/>
      <x:c r="B10" s="3"/>
      <x:c r="C10" s="3"/>
      <x:c r="D10" s="3"/>
    </x:row>
    <x:row r="11" ht="28" customHeight="1">
      <x:c r="A11" s="3"/>
      <x:c r="B11" s="17" t="str">
        <x:v>https://learn.microsoft.com/en-us/dynamics365/contact-center/use/workforce-management-forecast-overview</x:v>
      </x:c>
      <x:c r="C11" s="3"/>
      <x:c r="D11" s="3"/>
    </x:row>
    <x:row r="12">
      <x:c r="A12" s="3"/>
      <x:c r="B12" s="3"/>
      <x:c r="C12" s="3"/>
      <x:c r="D12" s="3"/>
    </x:row>
    <x:row r="13">
      <x:c r="A13" s="3"/>
      <x:c r="B13" s="3"/>
      <x:c r="C13" s="3"/>
      <x:c r="D13" s="3"/>
    </x:row>
    <x:row r="14">
      <x:c r="A14" s="3"/>
      <x:c r="B14" s="3"/>
      <x:c r="C14" s="3"/>
      <x:c r="D14" s="3"/>
    </x:row>
    <x:row r="15">
      <x:c r="A15" s="3"/>
      <x:c r="B15" s="3"/>
      <x:c r="C15" s="3"/>
      <x:c r="D15" s="3"/>
    </x:row>
    <x:row r="16">
      <x:c r="A16" s="3"/>
      <x:c r="B16" s="3"/>
      <x:c r="C16" s="3"/>
      <x:c r="D16" s="3"/>
    </x:row>
    <x:row r="17">
      <x:c r="A17" s="3"/>
      <x:c r="B17" s="3"/>
      <x:c r="C17" s="3"/>
      <x:c r="D17" s="3"/>
    </x:row>
  </x:sheetData>
  <x:pageMargins left="0.7" right="0.7" top="0.75" bottom="0.75" header="0.3" footer="0.3"/>
</x:worksheet>
</file>