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7649b3e2b44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사용 안내" sheetId="1" r:id="R671e3dec3e944b5a"/>
    <x:sheet xmlns:r="http://schemas.openxmlformats.org/officeDocument/2006/relationships" name="입력" sheetId="2" r:id="Rbccd38e0a7bc4599"/>
    <x:sheet xmlns:r="http://schemas.openxmlformats.org/officeDocument/2006/relationships" name="점수표" sheetId="3" r:id="Ra09125b12c494af7"/>
    <x:sheet xmlns:r="http://schemas.openxmlformats.org/officeDocument/2006/relationships" name="의사결정 기록" sheetId="4" r:id="Ra5fdb719c49b4bad"/>
    <x:sheet xmlns:r="http://schemas.openxmlformats.org/officeDocument/2006/relationships" name="품질 점검" sheetId="5" r:id="R10ef558d5c2044c4"/>
    <x:sheet xmlns:r="http://schemas.openxmlformats.org/officeDocument/2006/relationships" name="방법론" sheetId="6" r:id="R80b9c66487f645b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"/>
    <x:numFmt numFmtId="201" formatCode="0.00"/>
    <x:numFmt numFmtId="202" formatCode="0%"/>
    <x:numFmt numFmtId="203" formatCode="0.0"/>
  </x:numFmts>
  <x:fonts count="9">
    <x:font>
      <x:sz val="11"/>
      <x:name val="Carlito"/>
    </x:font>
    <x:font>
      <x:sz val="10"/>
      <x:color rgb="FF1F2937"/>
      <x:name val="Noto Sans CJK TC"/>
    </x:font>
    <x:font>
      <x:b/>
      <x:sz val="16"/>
      <x:color rgb="FF102A43"/>
      <x:name val="Noto Sans CJK TC"/>
    </x:font>
    <x:font>
      <x:i/>
      <x:sz val="10"/>
      <x:color rgb="FF52606D"/>
      <x:name val="Noto Sans CJK TC"/>
    </x:font>
    <x:font>
      <x:b/>
      <x:sz val="11"/>
      <x:color rgb="FF17324D"/>
      <x:name val="Noto Sans CJK TC"/>
    </x:font>
    <x:font>
      <x:b/>
      <x:sz val="15"/>
      <x:color rgb="FF102A43"/>
      <x:name val="Noto Sans CJK TC"/>
    </x:font>
    <x:font>
      <x:b/>
      <x:sz val="9"/>
      <x:color rgb="FFFFFFFF"/>
      <x:name val="Noto Sans CJK TC"/>
    </x:font>
    <x:font>
      <x:b/>
      <x:sz val="10"/>
      <x:color rgb="FF17324D"/>
      <x:name val="Noto Sans CJK TC"/>
    </x:font>
    <x:font>
      <x:b/>
      <x:sz val="10"/>
      <x:color rgb="FFFFFFFF"/>
      <x:name val="Noto Sans CJK TC"/>
    </x:font>
  </x:fonts>
  <x:fills count="10">
    <x:fill>
      <x:patternFill patternType="none"/>
    </x:fill>
    <x:fill>
      <x:patternFill patternType="gray125"/>
    </x:fill>
    <x:fill>
      <x:patternFill patternType="solid">
        <x:fgColor rgb="FFDCEAF5"/>
      </x:patternFill>
    </x:fill>
    <x:fill>
      <x:patternFill patternType="solid">
        <x:fgColor rgb="FFF7FAFC"/>
      </x:patternFill>
    </x:fill>
    <x:fill>
      <x:patternFill patternType="solid">
        <x:fgColor rgb="FFFFF8E1"/>
      </x:patternFill>
    </x:fill>
    <x:fill>
      <x:patternFill patternType="solid">
        <x:fgColor rgb="FF17324D"/>
      </x:patternFill>
    </x:fill>
    <x:fill>
      <x:patternFill patternType="solid">
        <x:fgColor rgb="FFFFF4CC"/>
      </x:patternFill>
    </x:fill>
    <x:fill>
      <x:patternFill patternType="solid">
        <x:fgColor rgb="FFE8EEF4"/>
      </x:patternFill>
    </x:fill>
    <x:fill>
      <x:patternFill patternType="solid">
        <x:fgColor rgb="FFFFFDF5"/>
      </x:patternFill>
    </x:fill>
    <x:fill>
      <x:patternFill patternType="solid">
        <x:fgColor rgb="FFE8F5E9"/>
      </x:patternFill>
    </x:fill>
  </x:fills>
  <x:borders count="9">
    <x:border>
      <x:left/>
      <x:right/>
      <x:top/>
      <x:bottom/>
      <x:diagonal/>
    </x:border>
    <x:border>
      <x:left style="thin">
        <x:color rgb="FFCBD5E1"/>
      </x:left>
      <x:right/>
      <x:top style="thin">
        <x:color rgb="FFCBD5E1"/>
      </x:top>
      <x:bottom/>
      <x:diagonal/>
    </x:border>
    <x:border>
      <x:left/>
      <x:right/>
      <x:top style="thin">
        <x:color rgb="FFCBD5E1"/>
      </x:top>
      <x:bottom/>
      <x:diagonal/>
    </x:border>
    <x:border>
      <x:left/>
      <x:right style="thin">
        <x:color rgb="FFCBD5E1"/>
      </x:right>
      <x:top style="thin">
        <x:color rgb="FFCBD5E1"/>
      </x:top>
      <x:bottom/>
      <x:diagonal/>
    </x:border>
    <x:border>
      <x:left style="thin">
        <x:color rgb="FFCBD5E1"/>
      </x:left>
      <x:right/>
      <x:top/>
      <x:bottom/>
      <x:diagonal/>
    </x:border>
    <x:border>
      <x:left/>
      <x:right style="thin">
        <x:color rgb="FFCBD5E1"/>
      </x:right>
      <x:top/>
      <x:bottom/>
      <x:diagonal/>
    </x:border>
    <x:border>
      <x:left style="thin">
        <x:color rgb="FFCBD5E1"/>
      </x:left>
      <x:right/>
      <x:top/>
      <x:bottom style="thin">
        <x:color rgb="FFCBD5E1"/>
      </x:bottom>
      <x:diagonal/>
    </x:border>
    <x:border>
      <x:left/>
      <x:right/>
      <x:top/>
      <x:bottom style="thin">
        <x:color rgb="FFCBD5E1"/>
      </x:bottom>
      <x:diagonal/>
    </x:border>
    <x:border>
      <x:left/>
      <x:right style="thin">
        <x:color rgb="FFCBD5E1"/>
      </x:right>
      <x:top/>
      <x:bottom style="thin">
        <x:color rgb="FFCBD5E1"/>
      </x:bottom>
      <x:diagonal/>
    </x:border>
  </x:borders>
  <x:cellStyleXfs count="1">
    <x:xf numFmtId="0" fontId="0" fillId="0" borderId="0"/>
  </x:cellStyleXfs>
  <x:cellXfs count="8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/>
    <x:xf numFmtId="0" fontId="1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horizontal="center" wrapText="1"/>
    </x:xf>
    <x:xf numFmtId="0" fontId="6" fillId="5" borderId="0" xfId="0" applyNumberFormat="1" applyFont="1" applyFill="1" applyBorder="1" applyAlignment="1">
      <x:alignment horizontal="center" vertical="center" wrapText="1"/>
    </x:xf>
    <x:xf numFmtId="0" fontId="1" fillId="6" borderId="0" xfId="0" applyNumberFormat="1" applyFont="1" applyFill="1" applyBorder="1"/>
    <x:xf numFmtId="200" fontId="1" fillId="6" borderId="0" xfId="0" applyNumberFormat="1" applyFont="1" applyFill="1" applyBorder="1"/>
    <x:xf numFmtId="201" fontId="1" fillId="6" borderId="0" xfId="0" applyNumberFormat="1" applyFont="1" applyFill="1" applyBorder="1"/>
    <x:xf numFmtId="202" fontId="1" fillId="6" borderId="0" xfId="0" applyNumberFormat="1" applyFont="1" applyFill="1" applyBorder="1"/>
    <x:xf numFmtId="0" fontId="6" fillId="5" borderId="1" xfId="0" applyNumberFormat="1" applyFont="1" applyFill="1" applyBorder="1" applyAlignment="1">
      <x:alignment horizontal="center" vertical="center" wrapText="1"/>
    </x:xf>
    <x:xf numFmtId="0" fontId="6" fillId="5" borderId="2" xfId="0" applyNumberFormat="1" applyFont="1" applyFill="1" applyBorder="1" applyAlignment="1">
      <x:alignment horizontal="center" vertical="center" wrapText="1"/>
    </x:xf>
    <x:xf numFmtId="0" fontId="6" fillId="5" borderId="3" xfId="0" applyNumberFormat="1" applyFont="1" applyFill="1" applyBorder="1" applyAlignment="1">
      <x:alignment horizontal="center" vertical="center" wrapText="1"/>
    </x:xf>
    <x:xf numFmtId="0" fontId="1" fillId="0" borderId="4" xfId="0" applyNumberFormat="1" applyFont="1" applyFill="1" applyBorder="1"/>
    <x:xf numFmtId="0" fontId="1" fillId="0" borderId="5" xfId="0" applyNumberFormat="1" applyFont="1" applyFill="1" applyBorder="1"/>
    <x:xf numFmtId="0" fontId="1" fillId="0" borderId="6" xfId="0" applyNumberFormat="1" applyFont="1" applyFill="1" applyBorder="1"/>
    <x:xf numFmtId="0" fontId="1" fillId="0" borderId="7" xfId="0" applyNumberFormat="1" applyFont="1" applyFill="1" applyBorder="1"/>
    <x:xf numFmtId="200" fontId="1" fillId="6" borderId="7" xfId="0" applyNumberFormat="1" applyFont="1" applyFill="1" applyBorder="1"/>
    <x:xf numFmtId="201" fontId="1" fillId="6" borderId="7" xfId="0" applyNumberFormat="1" applyFont="1" applyFill="1" applyBorder="1"/>
    <x:xf numFmtId="202" fontId="1" fillId="6" borderId="7" xfId="0" applyNumberFormat="1" applyFont="1" applyFill="1" applyBorder="1"/>
    <x:xf numFmtId="0" fontId="1" fillId="6" borderId="7" xfId="0" applyNumberFormat="1" applyFont="1" applyFill="1" applyBorder="1"/>
    <x:xf numFmtId="0" fontId="1" fillId="0" borderId="8" xfId="0" applyNumberFormat="1" applyFont="1" applyFill="1" applyBorder="1"/>
    <x:xf numFmtId="0" fontId="1" fillId="0" borderId="4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/>
    </x:xf>
    <x:xf numFmtId="200" fontId="1" fillId="6" borderId="0" xfId="0" applyNumberFormat="1" applyFont="1" applyFill="1" applyBorder="1" applyAlignment="1">
      <x:alignment vertical="top"/>
    </x:xf>
    <x:xf numFmtId="201" fontId="1" fillId="6" borderId="0" xfId="0" applyNumberFormat="1" applyFont="1" applyFill="1" applyBorder="1" applyAlignment="1">
      <x:alignment vertical="top"/>
    </x:xf>
    <x:xf numFmtId="202" fontId="1" fillId="6" borderId="0" xfId="0" applyNumberFormat="1" applyFont="1" applyFill="1" applyBorder="1" applyAlignment="1">
      <x:alignment vertical="top"/>
    </x:xf>
    <x:xf numFmtId="0" fontId="1" fillId="6" borderId="0" xfId="0" applyNumberFormat="1" applyFont="1" applyFill="1" applyBorder="1" applyAlignment="1">
      <x:alignment vertical="top"/>
    </x:xf>
    <x:xf numFmtId="0" fontId="1" fillId="0" borderId="5" xfId="0" applyNumberFormat="1" applyFont="1" applyFill="1" applyBorder="1" applyAlignment="1">
      <x:alignment vertical="top"/>
    </x:xf>
    <x:xf numFmtId="0" fontId="1" fillId="0" borderId="6" xfId="0" applyNumberFormat="1" applyFont="1" applyFill="1" applyBorder="1" applyAlignment="1">
      <x:alignment vertical="top"/>
    </x:xf>
    <x:xf numFmtId="0" fontId="1" fillId="0" borderId="7" xfId="0" applyNumberFormat="1" applyFont="1" applyFill="1" applyBorder="1" applyAlignment="1">
      <x:alignment vertical="top"/>
    </x:xf>
    <x:xf numFmtId="200" fontId="1" fillId="6" borderId="7" xfId="0" applyNumberFormat="1" applyFont="1" applyFill="1" applyBorder="1" applyAlignment="1">
      <x:alignment vertical="top"/>
    </x:xf>
    <x:xf numFmtId="201" fontId="1" fillId="6" borderId="7" xfId="0" applyNumberFormat="1" applyFont="1" applyFill="1" applyBorder="1" applyAlignment="1">
      <x:alignment vertical="top"/>
    </x:xf>
    <x:xf numFmtId="202" fontId="1" fillId="6" borderId="7" xfId="0" applyNumberFormat="1" applyFont="1" applyFill="1" applyBorder="1" applyAlignment="1">
      <x:alignment vertical="top"/>
    </x:xf>
    <x:xf numFmtId="0" fontId="1" fillId="6" borderId="7" xfId="0" applyNumberFormat="1" applyFont="1" applyFill="1" applyBorder="1" applyAlignment="1">
      <x:alignment vertical="top"/>
    </x:xf>
    <x:xf numFmtId="0" fontId="1" fillId="0" borderId="8" xfId="0" applyNumberFormat="1" applyFont="1" applyFill="1" applyBorder="1" applyAlignment="1">
      <x:alignment vertical="top"/>
    </x:xf>
    <x:xf numFmtId="0" fontId="7" fillId="2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2" xfId="0" applyNumberFormat="1" applyFont="1" applyFill="1" applyBorder="1"/>
    <x:xf numFmtId="0" fontId="1" fillId="0" borderId="3" xfId="0" applyNumberFormat="1" applyFont="1" applyFill="1" applyBorder="1"/>
    <x:xf numFmtId="0" fontId="1" fillId="6" borderId="2" xfId="0" applyNumberFormat="1" applyFont="1" applyFill="1" applyBorder="1"/>
    <x:xf numFmtId="0" fontId="1" fillId="6" borderId="3" xfId="0" applyNumberFormat="1" applyFont="1" applyFill="1" applyBorder="1"/>
    <x:xf numFmtId="0" fontId="1" fillId="6" borderId="5" xfId="0" applyNumberFormat="1" applyFont="1" applyFill="1" applyBorder="1"/>
    <x:xf numFmtId="0" fontId="1" fillId="6" borderId="8" xfId="0" applyNumberFormat="1" applyFont="1" applyFill="1" applyBorder="1"/>
    <x:xf numFmtId="0" fontId="1" fillId="7" borderId="0" xfId="0" applyNumberFormat="1" applyFont="1" applyFill="1" applyBorder="1"/>
    <x:xf numFmtId="0" fontId="7" fillId="7" borderId="0" xfId="0" applyNumberFormat="1" applyFont="1" applyFill="1" applyBorder="1"/>
    <x:xf numFmtId="203" fontId="1" fillId="0" borderId="0" xfId="0" applyNumberFormat="1" applyFont="1" applyFill="1" applyBorder="1"/>
    <x:xf numFmtId="203" fontId="1" fillId="0" borderId="7" xfId="0" applyNumberFormat="1" applyFont="1" applyFill="1" applyBorder="1"/>
    <x:xf numFmtId="0" fontId="1" fillId="8" borderId="1" xfId="0" applyNumberFormat="1" applyFont="1" applyFill="1" applyBorder="1"/>
    <x:xf numFmtId="0" fontId="1" fillId="8" borderId="2" xfId="0" applyNumberFormat="1" applyFont="1" applyFill="1" applyBorder="1"/>
    <x:xf numFmtId="0" fontId="1" fillId="8" borderId="3" xfId="0" applyNumberFormat="1" applyFont="1" applyFill="1" applyBorder="1"/>
    <x:xf numFmtId="0" fontId="1" fillId="8" borderId="4" xfId="0" applyNumberFormat="1" applyFont="1" applyFill="1" applyBorder="1"/>
    <x:xf numFmtId="0" fontId="1" fillId="8" borderId="0" xfId="0" applyNumberFormat="1" applyFont="1" applyFill="1" applyBorder="1"/>
    <x:xf numFmtId="0" fontId="1" fillId="8" borderId="5" xfId="0" applyNumberFormat="1" applyFont="1" applyFill="1" applyBorder="1"/>
    <x:xf numFmtId="0" fontId="1" fillId="8" borderId="6" xfId="0" applyNumberFormat="1" applyFont="1" applyFill="1" applyBorder="1"/>
    <x:xf numFmtId="0" fontId="1" fillId="8" borderId="7" xfId="0" applyNumberFormat="1" applyFont="1" applyFill="1" applyBorder="1"/>
    <x:xf numFmtId="0" fontId="1" fillId="8" borderId="8" xfId="0" applyNumberFormat="1" applyFont="1" applyFill="1" applyBorder="1"/>
    <x:xf numFmtId="0" fontId="6" fillId="5" borderId="1" xfId="0" applyNumberFormat="1" applyFont="1" applyFill="1" applyBorder="1" applyAlignment="1">
      <x:alignment horizontal="center" wrapText="1"/>
    </x:xf>
    <x:xf numFmtId="0" fontId="6" fillId="5" borderId="2" xfId="0" applyNumberFormat="1" applyFont="1" applyFill="1" applyBorder="1" applyAlignment="1">
      <x:alignment horizontal="center" wrapText="1"/>
    </x:xf>
    <x:xf numFmtId="0" fontId="6" fillId="5" borderId="3" xfId="0" applyNumberFormat="1" applyFont="1" applyFill="1" applyBorder="1" applyAlignment="1">
      <x:alignment horizontal="center" wrapText="1"/>
    </x:xf>
    <x:xf numFmtId="0" fontId="1" fillId="9" borderId="0" xfId="0" applyNumberFormat="1" applyFont="1" applyFill="1" applyBorder="1"/>
    <x:xf numFmtId="0" fontId="1" fillId="9" borderId="7" xfId="0" applyNumberFormat="1" applyFont="1" applyFill="1" applyBorder="1"/>
    <x:xf numFmtId="0" fontId="1" fillId="0" borderId="4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1" fillId="9" borderId="0" xfId="0" applyNumberFormat="1" applyFont="1" applyFill="1" applyBorder="1" applyAlignment="1">
      <x:alignment wrapText="1"/>
    </x:xf>
    <x:xf numFmtId="0" fontId="1" fillId="0" borderId="5" xfId="0" applyNumberFormat="1" applyFont="1" applyFill="1" applyBorder="1" applyAlignment="1">
      <x:alignment wrapText="1"/>
    </x:xf>
    <x:xf numFmtId="0" fontId="1" fillId="0" borderId="6" xfId="0" applyNumberFormat="1" applyFont="1" applyFill="1" applyBorder="1" applyAlignment="1">
      <x:alignment wrapText="1"/>
    </x:xf>
    <x:xf numFmtId="0" fontId="1" fillId="0" borderId="7" xfId="0" applyNumberFormat="1" applyFont="1" applyFill="1" applyBorder="1" applyAlignment="1">
      <x:alignment wrapText="1"/>
    </x:xf>
    <x:xf numFmtId="0" fontId="1" fillId="9" borderId="7" xfId="0" applyNumberFormat="1" applyFont="1" applyFill="1" applyBorder="1" applyAlignment="1">
      <x:alignment wrapText="1"/>
    </x:xf>
    <x:xf numFmtId="0" fontId="1" fillId="0" borderId="8" xfId="0" applyNumberFormat="1" applyFont="1" applyFill="1" applyBorder="1" applyAlignment="1">
      <x:alignment wrapText="1"/>
    </x:xf>
    <x:xf numFmtId="0" fontId="8" fillId="5" borderId="0" xfId="0" applyNumberFormat="1" applyFont="1" applyFill="1" applyBorder="1"/>
    <x:xf numFmtId="0" fontId="8" fillId="5" borderId="1" xfId="0" applyNumberFormat="1" applyFont="1" applyFill="1" applyBorder="1"/>
    <x:xf numFmtId="0" fontId="8" fillId="5" borderId="3" xfId="0" applyNumberFormat="1" applyFont="1" applyFill="1" applyBorder="1"/>
    <x:xf numFmtId="0" fontId="8" fillId="5" borderId="2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3e80dfb1e345e5" /><Relationship Type="http://schemas.openxmlformats.org/officeDocument/2006/relationships/theme" Target="/xl/theme/theme1.xml" Id="R314a0dc36b264850" /><Relationship Type="http://schemas.openxmlformats.org/officeDocument/2006/relationships/sharedStrings" Target="/xl/sharedStrings.xml" Id="Rfd9b6ba46fa74191" /><Relationship Type="http://schemas.openxmlformats.org/officeDocument/2006/relationships/worksheet" Target="/xl/worksheets/sheet1.xml" Id="R671e3dec3e944b5a" /><Relationship Type="http://schemas.openxmlformats.org/officeDocument/2006/relationships/worksheet" Target="/xl/worksheets/sheet2.xml" Id="Rbccd38e0a7bc4599" /><Relationship Type="http://schemas.openxmlformats.org/officeDocument/2006/relationships/worksheet" Target="/xl/worksheets/sheet3.xml" Id="Ra09125b12c494af7" /><Relationship Type="http://schemas.openxmlformats.org/officeDocument/2006/relationships/worksheet" Target="/xl/worksheets/sheet4.xml" Id="Ra5fdb719c49b4bad" /><Relationship Type="http://schemas.openxmlformats.org/officeDocument/2006/relationships/worksheet" Target="/xl/worksheets/sheet5.xml" Id="R10ef558d5c2044c4" /><Relationship Type="http://schemas.openxmlformats.org/officeDocument/2006/relationships/worksheet" Target="/xl/worksheets/sheet6.xml" Id="R80b9c66487f645b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>
      <x:c r="A2" s="2" t="str">
        <x:v>2026 기업 선물 SKU 중단 의사결정 점수표</x:v>
      </x:c>
      <x:c r="B2" s="2"/>
      <x:c r="C2" s="2"/>
      <x:c r="D2" s="2"/>
      <x:c r="E2" s="2"/>
      <x:c r="F2" s="2"/>
      <x:c r="G2" s="2"/>
      <x:c r="H2" s="2"/>
      <x:c r="I2" s="1"/>
      <x:c r="J2" s="1"/>
      <x:c r="K2" s="1"/>
      <x:c r="L2" s="1"/>
      <x:c r="M2" s="1"/>
      <x:c r="N2" s="1"/>
      <x:c r="O2" s="1"/>
      <x:c r="P2" s="1"/>
      <x:c r="Q2" s="1"/>
    </x:row>
    <x:row r="3">
      <x:c r="A3" s="3" t="str">
        <x:v>버전 1.0 · 2026-10-11 · 기준값 편집 가능, 최종 결정은 책임자 승인 필요</x:v>
      </x:c>
      <x:c r="B3" s="3"/>
      <x:c r="C3" s="3"/>
      <x:c r="D3" s="3"/>
      <x:c r="E3" s="3"/>
      <x:c r="F3" s="3"/>
      <x:c r="G3" s="3"/>
      <x:c r="H3" s="3"/>
      <x:c r="I3" s="1"/>
      <x:c r="J3" s="1"/>
      <x:c r="K3" s="1"/>
      <x:c r="L3" s="1"/>
      <x:c r="M3" s="1"/>
      <x:c r="N3" s="1"/>
      <x:c r="O3" s="1"/>
      <x:c r="P3" s="1"/>
      <x:c r="Q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</x:row>
    <x:row r="5">
      <x:c r="A5" s="5" t="str">
        <x:v>목적</x:v>
      </x:c>
      <x:c r="B5" s="5"/>
      <x:c r="C5" s="5"/>
      <x:c r="D5" s="5"/>
      <x:c r="E5" s="5"/>
      <x:c r="F5" s="5"/>
      <x:c r="G5" s="5"/>
      <x:c r="H5" s="5"/>
      <x:c r="I5" s="1"/>
      <x:c r="J5" s="1"/>
      <x:c r="K5" s="1"/>
      <x:c r="L5" s="1"/>
      <x:c r="M5" s="1"/>
      <x:c r="N5" s="1"/>
      <x:c r="O5" s="1"/>
      <x:c r="P5" s="1"/>
      <x:c r="Q5" s="1"/>
    </x:row>
    <x:row r="6">
      <x:c r="A6" s="8" t="str">
        <x:v>추적 가능한 근거로 기업 선물 SKU를 유지, 개선, 현지화 또는 중단할지 결정합니다.</x:v>
      </x:c>
      <x:c r="B6" s="8"/>
      <x:c r="C6" s="8"/>
      <x:c r="D6" s="8"/>
      <x:c r="E6" s="8"/>
      <x:c r="F6" s="8"/>
      <x:c r="G6" s="8"/>
      <x:c r="H6" s="8"/>
      <x:c r="I6" s="1"/>
      <x:c r="J6" s="1"/>
      <x:c r="K6" s="1"/>
      <x:c r="L6" s="1"/>
      <x:c r="M6" s="1"/>
      <x:c r="N6" s="1"/>
      <x:c r="O6" s="1"/>
      <x:c r="P6" s="1"/>
      <x:c r="Q6" s="1"/>
    </x:row>
    <x:row r="7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</x:row>
    <x:row r="8">
      <x:c r="A8" s="5" t="str">
        <x:v>절차</x:v>
      </x:c>
      <x:c r="B8" s="5"/>
      <x:c r="C8" s="5"/>
      <x:c r="D8" s="5"/>
      <x:c r="E8" s="5"/>
      <x:c r="F8" s="5"/>
      <x:c r="G8" s="5"/>
      <x:c r="H8" s="5"/>
      <x:c r="I8" s="1"/>
      <x:c r="J8" s="1"/>
      <x:c r="K8" s="1"/>
      <x:c r="L8" s="1"/>
      <x:c r="M8" s="1"/>
      <x:c r="N8" s="1"/>
      <x:c r="O8" s="1"/>
      <x:c r="P8" s="1"/>
      <x:c r="Q8" s="1"/>
    </x:row>
    <x:row r="9">
      <x:c r="A9" s="8" t="str">
        <x:v>첫째, 가중치와 기준값을 조정합니다. 둘째, 입력 시트의 가상 사례를 실제 자료로 바꿉니다. 셋째, 점수표를 검토합니다. 넷째, 책임자의 결론을 의사결정 기록에 남깁니다.</x:v>
      </x:c>
      <x:c r="B9" s="8"/>
      <x:c r="C9" s="8"/>
      <x:c r="D9" s="8"/>
      <x:c r="E9" s="8"/>
      <x:c r="F9" s="8"/>
      <x:c r="G9" s="8"/>
      <x:c r="H9" s="8"/>
      <x:c r="I9" s="1"/>
      <x:c r="J9" s="1"/>
      <x:c r="K9" s="1"/>
      <x:c r="L9" s="1"/>
      <x:c r="M9" s="1"/>
      <x:c r="N9" s="1"/>
      <x:c r="O9" s="1"/>
      <x:c r="P9" s="1"/>
      <x:c r="Q9" s="1"/>
    </x:row>
    <x:row r="10">
      <x:c r="A10" s="1"/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</x:row>
    <x:row r="11">
      <x:c r="A11" s="5" t="str">
        <x:v>중요한 경계</x:v>
      </x:c>
      <x:c r="B11" s="5"/>
      <x:c r="C11" s="5"/>
      <x:c r="D11" s="5"/>
      <x:c r="E11" s="5"/>
      <x:c r="F11" s="5"/>
      <x:c r="G11" s="5"/>
      <x:c r="H11" s="5"/>
      <x:c r="I11" s="1"/>
      <x:c r="J11" s="1"/>
      <x:c r="K11" s="1"/>
      <x:c r="L11" s="1"/>
      <x:c r="M11" s="1"/>
      <x:c r="N11" s="1"/>
      <x:c r="O11" s="1"/>
      <x:c r="P11" s="1"/>
      <x:c r="Q11" s="1"/>
    </x:row>
    <x:row r="12">
      <x:c r="A12" s="8" t="str">
        <x:v>점수는 의사결정 보조 수단이며 법무, 회계, 제품안전 또는 시장 진입 결론을 대신하지 않습니다. 안전이나 규제 보류는 담당 전문가가 해제할 때까지 점수보다 우선합니다.</x:v>
      </x:c>
      <x:c r="B12" s="8"/>
      <x:c r="C12" s="8"/>
      <x:c r="D12" s="8"/>
      <x:c r="E12" s="8"/>
      <x:c r="F12" s="8"/>
      <x:c r="G12" s="8"/>
      <x:c r="H12" s="8"/>
      <x:c r="I12" s="1"/>
      <x:c r="J12" s="1"/>
      <x:c r="K12" s="1"/>
      <x:c r="L12" s="1"/>
      <x:c r="M12" s="1"/>
      <x:c r="N12" s="1"/>
      <x:c r="O12" s="1"/>
      <x:c r="P12" s="1"/>
      <x:c r="Q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</x:row>
    <x:row r="14">
      <x:c r="A14" s="5" t="str">
        <x:v>근거</x:v>
      </x:c>
      <x:c r="B14" s="5"/>
      <x:c r="C14" s="5"/>
      <x:c r="D14" s="5"/>
      <x:c r="E14" s="5"/>
      <x:c r="F14" s="5"/>
      <x:c r="G14" s="5"/>
      <x:c r="H14" s="5"/>
      <x:c r="I14" s="1"/>
      <x:c r="J14" s="1"/>
      <x:c r="K14" s="1"/>
      <x:c r="L14" s="1"/>
      <x:c r="M14" s="1"/>
      <x:c r="N14" s="1"/>
      <x:c r="O14" s="1"/>
      <x:c r="P14" s="1"/>
      <x:c r="Q14" s="1"/>
    </x:row>
    <x:row r="15">
      <x:c r="A15" s="8" t="str">
        <x:v>수요 기간, 원가 기준, 불량률 분모, 공급업체 자료, 시장 확인, 대체품 시험을 결정마다 보관합니다.</x:v>
      </x:c>
      <x:c r="B15" s="8"/>
      <x:c r="C15" s="8"/>
      <x:c r="D15" s="8"/>
      <x:c r="E15" s="8"/>
      <x:c r="F15" s="8"/>
      <x:c r="G15" s="8"/>
      <x:c r="H15" s="8"/>
      <x:c r="I15" s="1"/>
      <x:c r="J15" s="1"/>
      <x:c r="K15" s="1"/>
      <x:c r="L15" s="1"/>
      <x:c r="M15" s="1"/>
      <x:c r="N15" s="1"/>
      <x:c r="O15" s="1"/>
      <x:c r="P15" s="1"/>
      <x:c r="Q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</x:row>
    <x:row r="18">
      <x:c r="A18" s="11" t="str">
        <x:v>담당 역할</x:v>
      </x:c>
      <x:c r="B18" s="11"/>
      <x:c r="C18" s="11"/>
      <x:c r="D18" s="11"/>
      <x:c r="E18" s="11"/>
      <x:c r="F18" s="11"/>
      <x:c r="G18" s="11"/>
      <x:c r="H18" s="11"/>
      <x:c r="I18" s="1"/>
      <x:c r="J18" s="1"/>
      <x:c r="K18" s="1"/>
      <x:c r="L18" s="1"/>
      <x:c r="M18" s="1"/>
      <x:c r="N18" s="1"/>
      <x:c r="O18" s="1"/>
      <x:c r="P18" s="1"/>
      <x:c r="Q18" s="1"/>
    </x:row>
    <x:row r="19">
      <x:c r="A19" s="11" t="str">
        <x:v>상품기획은 수요와 목록 적합성, 재무는 원가와 이익 근거, 품질은 불량 근거, 공급망은 조달 기간과 공급능력, 시장·준법 책임자는 제한사항, 목록 책임자는 최종 결정을 기록합니다.</x:v>
      </x:c>
      <x:c r="B19" s="11"/>
      <x:c r="C19" s="11"/>
      <x:c r="D19" s="11"/>
      <x:c r="E19" s="11"/>
      <x:c r="F19" s="11"/>
      <x:c r="G19" s="11"/>
      <x:c r="H19" s="11"/>
      <x:c r="I19" s="1"/>
      <x:c r="J19" s="1"/>
      <x:c r="K19" s="1"/>
      <x:c r="L19" s="1"/>
      <x:c r="M19" s="1"/>
      <x:c r="N19" s="1"/>
      <x:c r="O19" s="1"/>
      <x:c r="P19" s="1"/>
      <x:c r="Q19" s="1"/>
    </x:row>
    <x:row r="20">
      <x:c r="A20" s="11" t="str">
        <x:v>출시 전 품질확인, 콘텐츠 관리 시스템 표시, 게시는 이 통합문서의 범위가 아닙니다.</x:v>
      </x:c>
      <x:c r="B20" s="11"/>
      <x:c r="C20" s="11"/>
      <x:c r="D20" s="11"/>
      <x:c r="E20" s="11"/>
      <x:c r="F20" s="11"/>
      <x:c r="G20" s="11"/>
      <x:c r="H20" s="11"/>
      <x:c r="I20" s="1"/>
      <x:c r="J20" s="1"/>
      <x:c r="K20" s="1"/>
      <x:c r="L20" s="1"/>
      <x:c r="M20" s="1"/>
      <x:c r="N20" s="1"/>
      <x:c r="O20" s="1"/>
      <x:c r="P20" s="1"/>
      <x:c r="Q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</x:row>
  </x:sheetData>
  <x:mergeCells>
    <x:mergeCell ref="A2:H2"/>
    <x:mergeCell ref="A3:H3"/>
    <x:mergeCell ref="A5:H5"/>
    <x:mergeCell ref="A6:H6"/>
    <x:mergeCell ref="A8:H8"/>
    <x:mergeCell ref="A9:H9"/>
    <x:mergeCell ref="A11:H11"/>
    <x:mergeCell ref="A12:H12"/>
    <x:mergeCell ref="A14:H14"/>
    <x:mergeCell ref="A15:H15"/>
    <x:mergeCell ref="A18:H18"/>
    <x:mergeCell ref="A19:H19"/>
    <x:mergeCell ref="A20:H2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28" hidden="0" customWidth="1"/>
    <x:col min="3" max="3" width="12" hidden="0" customWidth="1"/>
    <x:col min="4" max="4" width="15" hidden="0" customWidth="1"/>
    <x:col min="5" max="5" width="15" hidden="0" customWidth="1"/>
    <x:col min="6" max="6" width="15" hidden="0" customWidth="1"/>
    <x:col min="7" max="7" width="14" hidden="0" customWidth="1"/>
    <x:col min="8" max="8" width="14" hidden="0" customWidth="1"/>
    <x:col min="9" max="9" width="14" hidden="0" customWidth="1"/>
    <x:col min="10" max="10" width="16" hidden="0" customWidth="1"/>
    <x:col min="11" max="11" width="14" hidden="0" customWidth="1"/>
    <x:col min="12" max="12" width="18" hidden="0" customWidth="1"/>
    <x:col min="13" max="13" width="14" hidden="0" customWidth="1"/>
    <x:col min="14" max="14" width="18" hidden="0" customWidth="1"/>
    <x:col min="15" max="15" width="14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>
      <x:c r="A2" s="12" t="str">
        <x:v>2026 기업 선물 SKU 중단 의사결정 점수표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"/>
      <x:c r="Q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</x:row>
    <x:row r="4">
      <x:c r="A4" s="22" t="str">
        <x:v>SKU 번호</x:v>
      </x:c>
      <x:c r="B4" s="23" t="str">
        <x:v>상품명</x:v>
      </x:c>
      <x:c r="C4" s="23" t="str">
        <x:v>시장</x:v>
      </x:c>
      <x:c r="D4" s="23" t="str">
        <x:v>기간 수요량</x:v>
      </x:c>
      <x:c r="E4" s="23" t="str">
        <x:v>도착 단위원가</x:v>
      </x:c>
      <x:c r="F4" s="23" t="str">
        <x:v>단위 순수입</x:v>
      </x:c>
      <x:c r="G4" s="23" t="str">
        <x:v>반품·불량 수</x:v>
      </x:c>
      <x:c r="H4" s="23" t="str">
        <x:v>납품 수량</x:v>
      </x:c>
      <x:c r="I4" s="23" t="str">
        <x:v>조달 기간(일)</x:v>
      </x:c>
      <x:c r="J4" s="23" t="str">
        <x:v>공급능력 비율</x:v>
      </x:c>
      <x:c r="K4" s="23" t="str">
        <x:v>시장 상태</x:v>
      </x:c>
      <x:c r="L4" s="23" t="str">
        <x:v>대체품 준비도 0–100</x:v>
      </x:c>
      <x:c r="M4" s="23" t="str">
        <x:v>근거 완비?</x:v>
      </x:c>
      <x:c r="N4" s="23" t="str">
        <x:v>책임자</x:v>
      </x:c>
      <x:c r="O4" s="24" t="str">
        <x:v>검토일</x:v>
      </x:c>
      <x:c r="P4" s="1"/>
      <x:c r="Q4" s="1"/>
    </x:row>
    <x:row r="5">
      <x:c r="A5" s="34" t="str">
        <x:v>SKU-DEMO-101</x:v>
      </x:c>
      <x:c r="B5" s="35" t="str">
        <x:v>가상 환영 꾸러미 물병</x:v>
      </x:c>
      <x:c r="C5" s="35" t="str">
        <x:v>US</x:v>
      </x:c>
      <x:c r="D5" s="36" t="n">
        <x:v>240</x:v>
      </x:c>
      <x:c r="E5" s="37" t="n">
        <x:v>14</x:v>
      </x:c>
      <x:c r="F5" s="37" t="n">
        <x:v>28</x:v>
      </x:c>
      <x:c r="G5" s="36" t="n">
        <x:v>4</x:v>
      </x:c>
      <x:c r="H5" s="36" t="n">
        <x:v>200</x:v>
      </x:c>
      <x:c r="I5" s="36" t="n">
        <x:v>35</x:v>
      </x:c>
      <x:c r="J5" s="38" t="n">
        <x:v>0.9</x:v>
      </x:c>
      <x:c r="K5" s="39" t="str">
        <x:v>적합</x:v>
      </x:c>
      <x:c r="L5" s="36" t="n">
        <x:v>40</x:v>
      </x:c>
      <x:c r="M5" s="39" t="str">
        <x:v>예</x:v>
      </x:c>
      <x:c r="N5" s="35" t="str">
        <x:v>Merchandising</x:v>
      </x:c>
      <x:c r="O5" s="40" t="str">
        <x:v>2026-10-11</x:v>
      </x:c>
      <x:c r="P5" s="1"/>
      <x:c r="Q5" s="1"/>
    </x:row>
    <x:row r="6">
      <x:c r="A6" s="34" t="str">
        <x:v>SKU-DEMO-202</x:v>
      </x:c>
      <x:c r="B6" s="35" t="str">
        <x:v>가상 책상 케이블 세트</x:v>
      </x:c>
      <x:c r="C6" s="35" t="str">
        <x:v>EU</x:v>
      </x:c>
      <x:c r="D6" s="36" t="n">
        <x:v>60</x:v>
      </x:c>
      <x:c r="E6" s="37" t="n">
        <x:v>18</x:v>
      </x:c>
      <x:c r="F6" s="37" t="n">
        <x:v>25</x:v>
      </x:c>
      <x:c r="G6" s="36" t="n">
        <x:v>12</x:v>
      </x:c>
      <x:c r="H6" s="36" t="n">
        <x:v>160</x:v>
      </x:c>
      <x:c r="I6" s="36" t="n">
        <x:v>70</x:v>
      </x:c>
      <x:c r="J6" s="38" t="n">
        <x:v>0.55</x:v>
      </x:c>
      <x:c r="K6" s="39" t="str">
        <x:v>검토</x:v>
      </x:c>
      <x:c r="L6" s="36" t="n">
        <x:v>85</x:v>
      </x:c>
      <x:c r="M6" s="39" t="str">
        <x:v>예</x:v>
      </x:c>
      <x:c r="N6" s="35" t="str">
        <x:v>Supply chain</x:v>
      </x:c>
      <x:c r="O6" s="40" t="str">
        <x:v>2026-10-11</x:v>
      </x:c>
      <x:c r="P6" s="1"/>
      <x:c r="Q6" s="1"/>
    </x:row>
    <x:row r="7">
      <x:c r="A7" s="34" t="str">
        <x:v>SKU-DEMO-303</x:v>
      </x:c>
      <x:c r="B7" s="35" t="str">
        <x:v>가상 도자기 세트</x:v>
      </x:c>
      <x:c r="C7" s="35" t="str">
        <x:v>JP</x:v>
      </x:c>
      <x:c r="D7" s="36"/>
      <x:c r="E7" s="37" t="n">
        <x:v>22</x:v>
      </x:c>
      <x:c r="F7" s="37" t="n">
        <x:v>30</x:v>
      </x:c>
      <x:c r="G7" s="36"/>
      <x:c r="H7" s="36"/>
      <x:c r="I7" s="36" t="n">
        <x:v>45</x:v>
      </x:c>
      <x:c r="J7" s="38" t="n">
        <x:v>0.8</x:v>
      </x:c>
      <x:c r="K7" s="39" t="str">
        <x:v>보류</x:v>
      </x:c>
      <x:c r="L7" s="36" t="n">
        <x:v>20</x:v>
      </x:c>
      <x:c r="M7" s="39" t="str">
        <x:v>아니요</x:v>
      </x:c>
      <x:c r="N7" s="35" t="str">
        <x:v>Quality</x:v>
      </x:c>
      <x:c r="O7" s="40" t="str">
        <x:v>2026-10-11</x:v>
      </x:c>
      <x:c r="P7" s="1"/>
      <x:c r="Q7" s="1"/>
    </x:row>
    <x:row r="8">
      <x:c r="A8" s="34"/>
      <x:c r="B8" s="35"/>
      <x:c r="C8" s="35"/>
      <x:c r="D8" s="36"/>
      <x:c r="E8" s="37"/>
      <x:c r="F8" s="37"/>
      <x:c r="G8" s="36"/>
      <x:c r="H8" s="36"/>
      <x:c r="I8" s="36"/>
      <x:c r="J8" s="38"/>
      <x:c r="K8" s="39"/>
      <x:c r="L8" s="36"/>
      <x:c r="M8" s="39"/>
      <x:c r="N8" s="35"/>
      <x:c r="O8" s="40"/>
      <x:c r="P8" s="1"/>
      <x:c r="Q8" s="1"/>
    </x:row>
    <x:row r="9">
      <x:c r="A9" s="34"/>
      <x:c r="B9" s="35"/>
      <x:c r="C9" s="35"/>
      <x:c r="D9" s="36"/>
      <x:c r="E9" s="37"/>
      <x:c r="F9" s="37"/>
      <x:c r="G9" s="36"/>
      <x:c r="H9" s="36"/>
      <x:c r="I9" s="36"/>
      <x:c r="J9" s="38"/>
      <x:c r="K9" s="39"/>
      <x:c r="L9" s="36"/>
      <x:c r="M9" s="39"/>
      <x:c r="N9" s="35"/>
      <x:c r="O9" s="40"/>
      <x:c r="P9" s="1"/>
      <x:c r="Q9" s="1"/>
    </x:row>
    <x:row r="10">
      <x:c r="A10" s="34"/>
      <x:c r="B10" s="35"/>
      <x:c r="C10" s="35"/>
      <x:c r="D10" s="36"/>
      <x:c r="E10" s="37"/>
      <x:c r="F10" s="37"/>
      <x:c r="G10" s="36"/>
      <x:c r="H10" s="36"/>
      <x:c r="I10" s="36"/>
      <x:c r="J10" s="38"/>
      <x:c r="K10" s="39"/>
      <x:c r="L10" s="36"/>
      <x:c r="M10" s="39"/>
      <x:c r="N10" s="35"/>
      <x:c r="O10" s="40"/>
      <x:c r="P10" s="1"/>
      <x:c r="Q10" s="1"/>
    </x:row>
    <x:row r="11">
      <x:c r="A11" s="34"/>
      <x:c r="B11" s="35"/>
      <x:c r="C11" s="35"/>
      <x:c r="D11" s="36"/>
      <x:c r="E11" s="37"/>
      <x:c r="F11" s="37"/>
      <x:c r="G11" s="36"/>
      <x:c r="H11" s="36"/>
      <x:c r="I11" s="36"/>
      <x:c r="J11" s="38"/>
      <x:c r="K11" s="39"/>
      <x:c r="L11" s="36"/>
      <x:c r="M11" s="39"/>
      <x:c r="N11" s="35"/>
      <x:c r="O11" s="40"/>
      <x:c r="P11" s="1"/>
      <x:c r="Q11" s="1"/>
    </x:row>
    <x:row r="12">
      <x:c r="A12" s="34"/>
      <x:c r="B12" s="35"/>
      <x:c r="C12" s="35"/>
      <x:c r="D12" s="36"/>
      <x:c r="E12" s="37"/>
      <x:c r="F12" s="37"/>
      <x:c r="G12" s="36"/>
      <x:c r="H12" s="36"/>
      <x:c r="I12" s="36"/>
      <x:c r="J12" s="38"/>
      <x:c r="K12" s="39"/>
      <x:c r="L12" s="36"/>
      <x:c r="M12" s="39"/>
      <x:c r="N12" s="35"/>
      <x:c r="O12" s="40"/>
      <x:c r="P12" s="1"/>
      <x:c r="Q12" s="1"/>
    </x:row>
    <x:row r="13">
      <x:c r="A13" s="34"/>
      <x:c r="B13" s="35"/>
      <x:c r="C13" s="35"/>
      <x:c r="D13" s="36"/>
      <x:c r="E13" s="37"/>
      <x:c r="F13" s="37"/>
      <x:c r="G13" s="36"/>
      <x:c r="H13" s="36"/>
      <x:c r="I13" s="36"/>
      <x:c r="J13" s="38"/>
      <x:c r="K13" s="39"/>
      <x:c r="L13" s="36"/>
      <x:c r="M13" s="39"/>
      <x:c r="N13" s="35"/>
      <x:c r="O13" s="40"/>
      <x:c r="P13" s="1"/>
      <x:c r="Q13" s="1"/>
    </x:row>
    <x:row r="14">
      <x:c r="A14" s="34"/>
      <x:c r="B14" s="35"/>
      <x:c r="C14" s="35"/>
      <x:c r="D14" s="36"/>
      <x:c r="E14" s="37"/>
      <x:c r="F14" s="37"/>
      <x:c r="G14" s="36"/>
      <x:c r="H14" s="36"/>
      <x:c r="I14" s="36"/>
      <x:c r="J14" s="38"/>
      <x:c r="K14" s="39"/>
      <x:c r="L14" s="36"/>
      <x:c r="M14" s="39"/>
      <x:c r="N14" s="35"/>
      <x:c r="O14" s="40"/>
      <x:c r="P14" s="1"/>
      <x:c r="Q14" s="1"/>
    </x:row>
    <x:row r="15">
      <x:c r="A15" s="34"/>
      <x:c r="B15" s="35"/>
      <x:c r="C15" s="35"/>
      <x:c r="D15" s="36"/>
      <x:c r="E15" s="37"/>
      <x:c r="F15" s="37"/>
      <x:c r="G15" s="36"/>
      <x:c r="H15" s="36"/>
      <x:c r="I15" s="36"/>
      <x:c r="J15" s="38"/>
      <x:c r="K15" s="39"/>
      <x:c r="L15" s="36"/>
      <x:c r="M15" s="39"/>
      <x:c r="N15" s="35"/>
      <x:c r="O15" s="40"/>
      <x:c r="P15" s="1"/>
      <x:c r="Q15" s="1"/>
    </x:row>
    <x:row r="16">
      <x:c r="A16" s="34"/>
      <x:c r="B16" s="35"/>
      <x:c r="C16" s="35"/>
      <x:c r="D16" s="36"/>
      <x:c r="E16" s="37"/>
      <x:c r="F16" s="37"/>
      <x:c r="G16" s="36"/>
      <x:c r="H16" s="36"/>
      <x:c r="I16" s="36"/>
      <x:c r="J16" s="38"/>
      <x:c r="K16" s="39"/>
      <x:c r="L16" s="36"/>
      <x:c r="M16" s="39"/>
      <x:c r="N16" s="35"/>
      <x:c r="O16" s="40"/>
      <x:c r="P16" s="1"/>
      <x:c r="Q16" s="1"/>
    </x:row>
    <x:row r="17">
      <x:c r="A17" s="34"/>
      <x:c r="B17" s="35"/>
      <x:c r="C17" s="35"/>
      <x:c r="D17" s="36"/>
      <x:c r="E17" s="37"/>
      <x:c r="F17" s="37"/>
      <x:c r="G17" s="36"/>
      <x:c r="H17" s="36"/>
      <x:c r="I17" s="36"/>
      <x:c r="J17" s="38"/>
      <x:c r="K17" s="39"/>
      <x:c r="L17" s="36"/>
      <x:c r="M17" s="39"/>
      <x:c r="N17" s="35"/>
      <x:c r="O17" s="40"/>
      <x:c r="P17" s="1"/>
      <x:c r="Q17" s="1"/>
    </x:row>
    <x:row r="18">
      <x:c r="A18" s="34"/>
      <x:c r="B18" s="35"/>
      <x:c r="C18" s="35"/>
      <x:c r="D18" s="36"/>
      <x:c r="E18" s="37"/>
      <x:c r="F18" s="37"/>
      <x:c r="G18" s="36"/>
      <x:c r="H18" s="36"/>
      <x:c r="I18" s="36"/>
      <x:c r="J18" s="38"/>
      <x:c r="K18" s="39"/>
      <x:c r="L18" s="36"/>
      <x:c r="M18" s="39"/>
      <x:c r="N18" s="35"/>
      <x:c r="O18" s="40"/>
      <x:c r="P18" s="1"/>
      <x:c r="Q18" s="1"/>
    </x:row>
    <x:row r="19">
      <x:c r="A19" s="34"/>
      <x:c r="B19" s="35"/>
      <x:c r="C19" s="35"/>
      <x:c r="D19" s="36"/>
      <x:c r="E19" s="37"/>
      <x:c r="F19" s="37"/>
      <x:c r="G19" s="36"/>
      <x:c r="H19" s="36"/>
      <x:c r="I19" s="36"/>
      <x:c r="J19" s="38"/>
      <x:c r="K19" s="39"/>
      <x:c r="L19" s="36"/>
      <x:c r="M19" s="39"/>
      <x:c r="N19" s="35"/>
      <x:c r="O19" s="40"/>
      <x:c r="P19" s="1"/>
      <x:c r="Q19" s="1"/>
    </x:row>
    <x:row r="20">
      <x:c r="A20" s="34"/>
      <x:c r="B20" s="35"/>
      <x:c r="C20" s="35"/>
      <x:c r="D20" s="36"/>
      <x:c r="E20" s="37"/>
      <x:c r="F20" s="37"/>
      <x:c r="G20" s="36"/>
      <x:c r="H20" s="36"/>
      <x:c r="I20" s="36"/>
      <x:c r="J20" s="38"/>
      <x:c r="K20" s="39"/>
      <x:c r="L20" s="36"/>
      <x:c r="M20" s="39"/>
      <x:c r="N20" s="35"/>
      <x:c r="O20" s="40"/>
      <x:c r="P20" s="1"/>
      <x:c r="Q20" s="1"/>
    </x:row>
    <x:row r="21">
      <x:c r="A21" s="34"/>
      <x:c r="B21" s="35"/>
      <x:c r="C21" s="35"/>
      <x:c r="D21" s="36"/>
      <x:c r="E21" s="37"/>
      <x:c r="F21" s="37"/>
      <x:c r="G21" s="36"/>
      <x:c r="H21" s="36"/>
      <x:c r="I21" s="36"/>
      <x:c r="J21" s="38"/>
      <x:c r="K21" s="39"/>
      <x:c r="L21" s="36"/>
      <x:c r="M21" s="39"/>
      <x:c r="N21" s="35"/>
      <x:c r="O21" s="40"/>
      <x:c r="P21" s="1"/>
      <x:c r="Q21" s="1"/>
    </x:row>
    <x:row r="22">
      <x:c r="A22" s="34"/>
      <x:c r="B22" s="35"/>
      <x:c r="C22" s="35"/>
      <x:c r="D22" s="36"/>
      <x:c r="E22" s="37"/>
      <x:c r="F22" s="37"/>
      <x:c r="G22" s="36"/>
      <x:c r="H22" s="36"/>
      <x:c r="I22" s="36"/>
      <x:c r="J22" s="38"/>
      <x:c r="K22" s="39"/>
      <x:c r="L22" s="36"/>
      <x:c r="M22" s="39"/>
      <x:c r="N22" s="35"/>
      <x:c r="O22" s="40"/>
      <x:c r="P22" s="1"/>
      <x:c r="Q22" s="1"/>
    </x:row>
    <x:row r="23">
      <x:c r="A23" s="34"/>
      <x:c r="B23" s="35"/>
      <x:c r="C23" s="35"/>
      <x:c r="D23" s="36"/>
      <x:c r="E23" s="37"/>
      <x:c r="F23" s="37"/>
      <x:c r="G23" s="36"/>
      <x:c r="H23" s="36"/>
      <x:c r="I23" s="36"/>
      <x:c r="J23" s="38"/>
      <x:c r="K23" s="39"/>
      <x:c r="L23" s="36"/>
      <x:c r="M23" s="39"/>
      <x:c r="N23" s="35"/>
      <x:c r="O23" s="40"/>
      <x:c r="P23" s="1"/>
      <x:c r="Q23" s="1"/>
    </x:row>
    <x:row r="24">
      <x:c r="A24" s="34"/>
      <x:c r="B24" s="35"/>
      <x:c r="C24" s="35"/>
      <x:c r="D24" s="36"/>
      <x:c r="E24" s="37"/>
      <x:c r="F24" s="37"/>
      <x:c r="G24" s="36"/>
      <x:c r="H24" s="36"/>
      <x:c r="I24" s="36"/>
      <x:c r="J24" s="38"/>
      <x:c r="K24" s="39"/>
      <x:c r="L24" s="36"/>
      <x:c r="M24" s="39"/>
      <x:c r="N24" s="35"/>
      <x:c r="O24" s="40"/>
      <x:c r="P24" s="1"/>
      <x:c r="Q24" s="1"/>
    </x:row>
    <x:row r="25">
      <x:c r="A25" s="34"/>
      <x:c r="B25" s="35"/>
      <x:c r="C25" s="35"/>
      <x:c r="D25" s="36"/>
      <x:c r="E25" s="37"/>
      <x:c r="F25" s="37"/>
      <x:c r="G25" s="36"/>
      <x:c r="H25" s="36"/>
      <x:c r="I25" s="36"/>
      <x:c r="J25" s="38"/>
      <x:c r="K25" s="39"/>
      <x:c r="L25" s="36"/>
      <x:c r="M25" s="39"/>
      <x:c r="N25" s="35"/>
      <x:c r="O25" s="40"/>
      <x:c r="P25" s="1"/>
      <x:c r="Q25" s="1"/>
    </x:row>
    <x:row r="26">
      <x:c r="A26" s="34"/>
      <x:c r="B26" s="35"/>
      <x:c r="C26" s="35"/>
      <x:c r="D26" s="36"/>
      <x:c r="E26" s="37"/>
      <x:c r="F26" s="37"/>
      <x:c r="G26" s="36"/>
      <x:c r="H26" s="36"/>
      <x:c r="I26" s="36"/>
      <x:c r="J26" s="38"/>
      <x:c r="K26" s="39"/>
      <x:c r="L26" s="36"/>
      <x:c r="M26" s="39"/>
      <x:c r="N26" s="35"/>
      <x:c r="O26" s="40"/>
      <x:c r="P26" s="1"/>
      <x:c r="Q26" s="1"/>
    </x:row>
    <x:row r="27">
      <x:c r="A27" s="34"/>
      <x:c r="B27" s="35"/>
      <x:c r="C27" s="35"/>
      <x:c r="D27" s="36"/>
      <x:c r="E27" s="37"/>
      <x:c r="F27" s="37"/>
      <x:c r="G27" s="36"/>
      <x:c r="H27" s="36"/>
      <x:c r="I27" s="36"/>
      <x:c r="J27" s="38"/>
      <x:c r="K27" s="39"/>
      <x:c r="L27" s="36"/>
      <x:c r="M27" s="39"/>
      <x:c r="N27" s="35"/>
      <x:c r="O27" s="40"/>
      <x:c r="P27" s="1"/>
      <x:c r="Q27" s="1"/>
    </x:row>
    <x:row r="28">
      <x:c r="A28" s="34"/>
      <x:c r="B28" s="35"/>
      <x:c r="C28" s="35"/>
      <x:c r="D28" s="36"/>
      <x:c r="E28" s="37"/>
      <x:c r="F28" s="37"/>
      <x:c r="G28" s="36"/>
      <x:c r="H28" s="36"/>
      <x:c r="I28" s="36"/>
      <x:c r="J28" s="38"/>
      <x:c r="K28" s="39"/>
      <x:c r="L28" s="36"/>
      <x:c r="M28" s="39"/>
      <x:c r="N28" s="35"/>
      <x:c r="O28" s="40"/>
      <x:c r="P28" s="1"/>
      <x:c r="Q28" s="1"/>
    </x:row>
    <x:row r="29">
      <x:c r="A29" s="34"/>
      <x:c r="B29" s="35"/>
      <x:c r="C29" s="35"/>
      <x:c r="D29" s="36"/>
      <x:c r="E29" s="37"/>
      <x:c r="F29" s="37"/>
      <x:c r="G29" s="36"/>
      <x:c r="H29" s="36"/>
      <x:c r="I29" s="36"/>
      <x:c r="J29" s="38"/>
      <x:c r="K29" s="39"/>
      <x:c r="L29" s="36"/>
      <x:c r="M29" s="39"/>
      <x:c r="N29" s="35"/>
      <x:c r="O29" s="40"/>
      <x:c r="P29" s="1"/>
      <x:c r="Q29" s="1"/>
    </x:row>
    <x:row r="30">
      <x:c r="A30" s="41"/>
      <x:c r="B30" s="42"/>
      <x:c r="C30" s="42"/>
      <x:c r="D30" s="43"/>
      <x:c r="E30" s="44"/>
      <x:c r="F30" s="44"/>
      <x:c r="G30" s="43"/>
      <x:c r="H30" s="43"/>
      <x:c r="I30" s="43"/>
      <x:c r="J30" s="45"/>
      <x:c r="K30" s="46"/>
      <x:c r="L30" s="43"/>
      <x:c r="M30" s="46"/>
      <x:c r="N30" s="42"/>
      <x:c r="O30" s="47"/>
      <x:c r="P30" s="1"/>
      <x:c r="Q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</x:row>
  </x:sheetData>
  <x:mergeCells>
    <x:mergeCell ref="A2:O2"/>
  </x:mergeCells>
  <x:dataValidations count="2">
    <x:dataValidation type="list" sqref="K5:K30">
      <x:formula1>"적합,검토,보류"</x:formula1>
    </x:dataValidation>
    <x:dataValidation type="list" sqref="M5:M30">
      <x:formula1>"예,아니요"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14" hidden="0" customWidth="1"/>
    <x:col min="2" max="2" width="28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4" hidden="0" customWidth="1"/>
    <x:col min="10" max="10" width="14" hidden="0" customWidth="1"/>
    <x:col min="11" max="11" width="18" hidden="0" customWidth="1"/>
    <x:col min="12" max="12" width="14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>
      <x:c r="A2" s="12" t="str">
        <x:v>2026 기업 선물 SKU 중단 의사결정 점수표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"/>
      <x:c r="N2" s="1"/>
      <x:c r="O2" s="1"/>
      <x:c r="P2" s="1"/>
      <x:c r="Q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</x:row>
    <x:row r="4">
      <x:c r="A4" s="48" t="str">
        <x:v>편집 가능한 가정</x:v>
      </x:c>
      <x:c r="B4" s="48" t="str">
        <x:v>값</x:v>
      </x:c>
      <x:c r="C4" s="48" t="str">
        <x:v>편집 가능한 가중치</x:v>
      </x:c>
      <x:c r="D4" s="48" t="str">
        <x:v>가중치 비율</x:v>
      </x:c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</x:row>
    <x:row r="5">
      <x:c r="A5" s="49" t="str">
        <x:v>수요 목표</x:v>
      </x:c>
      <x:c r="B5" s="52" t="n">
        <x:v>150</x:v>
      </x:c>
      <x:c r="C5" s="50" t="str">
        <x:v>수요</x:v>
      </x:c>
      <x:c r="D5" s="53" t="n">
        <x:v>20</x:v>
      </x:c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</x:row>
    <x:row r="6">
      <x:c r="A6" s="25" t="str">
        <x:v>목표 매출총이익률</x:v>
      </x:c>
      <x:c r="B6" s="21" t="n">
        <x:v>0.4</x:v>
      </x:c>
      <x:c r="C6" s="1" t="str">
        <x:v>이익</x:v>
      </x:c>
      <x:c r="D6" s="54" t="n">
        <x:v>20</x:v>
      </x:c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</x:row>
    <x:row r="7">
      <x:c r="A7" s="25" t="str">
        <x:v>최대 불량률</x:v>
      </x:c>
      <x:c r="B7" s="21" t="n">
        <x:v>0.05</x:v>
      </x:c>
      <x:c r="C7" s="1" t="str">
        <x:v>품질</x:v>
      </x:c>
      <x:c r="D7" s="54" t="n">
        <x:v>20</x:v>
      </x:c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</x:row>
    <x:row r="8">
      <x:c r="A8" s="25" t="str">
        <x:v>목표 조달 기간</x:v>
      </x:c>
      <x:c r="B8" s="18" t="n">
        <x:v>30</x:v>
      </x:c>
      <x:c r="C8" s="1" t="str">
        <x:v>조달 기간</x:v>
      </x:c>
      <x:c r="D8" s="54" t="n">
        <x:v>10</x:v>
      </x:c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</x:row>
    <x:row r="9">
      <x:c r="A9" s="25" t="str">
        <x:v>최대 조달 기간</x:v>
      </x:c>
      <x:c r="B9" s="18" t="n">
        <x:v>90</x:v>
      </x:c>
      <x:c r="C9" s="1" t="str">
        <x:v>공급능력</x:v>
      </x:c>
      <x:c r="D9" s="54" t="n">
        <x:v>10</x:v>
      </x:c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>
      <x:c r="A10" s="25" t="str">
        <x:v>목표 공급능력</x:v>
      </x:c>
      <x:c r="B10" s="21" t="n">
        <x:v>0.85</x:v>
      </x:c>
      <x:c r="C10" s="1" t="str">
        <x:v>시장 적합성</x:v>
      </x:c>
      <x:c r="D10" s="54" t="n">
        <x:v>10</x:v>
      </x:c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</x:row>
    <x:row r="11">
      <x:c r="A11" s="27" t="str">
        <x:v>결정 기준</x:v>
      </x:c>
      <x:c r="B11" s="32" t="n">
        <x:v>75</x:v>
      </x:c>
      <x:c r="C11" s="28" t="str">
        <x:v>대체품 준비도</x:v>
      </x:c>
      <x:c r="D11" s="55" t="n">
        <x:v>10</x:v>
      </x:c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</x:row>
    <x:row r="12">
      <x:c r="A12" s="1" t="str"/>
      <x:c r="B12" s="1" t="str"/>
      <x:c r="C12" s="57" t="str">
        <x:v>가중치 합계</x:v>
      </x:c>
      <x:c r="D12" s="57" t="n">
        <x:f>SUM(D5:D11)</x:f>
        <x:v>100</x:v>
      </x:c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</x:row>
    <x:row r="14">
      <x:c r="A14" s="22" t="str">
        <x:v>SKU 번호</x:v>
      </x:c>
      <x:c r="B14" s="23" t="str">
        <x:v>상품명</x:v>
      </x:c>
      <x:c r="C14" s="23" t="str">
        <x:v>수요 점수</x:v>
      </x:c>
      <x:c r="D14" s="23" t="str">
        <x:v>이익 점수</x:v>
      </x:c>
      <x:c r="E14" s="23" t="str">
        <x:v>품질 점수</x:v>
      </x:c>
      <x:c r="F14" s="23" t="str">
        <x:v>조달 점수</x:v>
      </x:c>
      <x:c r="G14" s="23" t="str">
        <x:v>공급능력 점수</x:v>
      </x:c>
      <x:c r="H14" s="23" t="str">
        <x:v>시장 점수</x:v>
      </x:c>
      <x:c r="I14" s="23" t="str">
        <x:v>대체품 점수</x:v>
      </x:c>
      <x:c r="J14" s="23" t="str">
        <x:v>가중 점수</x:v>
      </x:c>
      <x:c r="K14" s="23" t="str">
        <x:v>권고 결과</x:v>
      </x:c>
      <x:c r="L14" s="24" t="str">
        <x:v>자료 상태</x:v>
      </x:c>
      <x:c r="M14" s="1"/>
      <x:c r="N14" s="1"/>
      <x:c r="O14" s="1"/>
      <x:c r="P14" s="1"/>
      <x:c r="Q14" s="1"/>
    </x:row>
    <x:row r="15">
      <x:c r="A15" s="25" t="str">
        <x:f>'입력'!A5</x:f>
        <x:v>SKU-DEMO-101</x:v>
      </x:c>
      <x:c r="B15" s="1" t="str">
        <x:f>'입력'!B5</x:f>
        <x:v>가상 환영 꾸러미 물병</x:v>
      </x:c>
      <x:c r="C15" s="58" t="n">
        <x:f>IF(OR('입력'!D5="",'입력'!M5&lt;&gt;"예"),"",MIN(100,'입력'!D5/$B$5*100))</x:f>
        <x:v>100</x:v>
      </x:c>
      <x:c r="D15" s="58" t="n">
        <x:f>IF(OR('입력'!E5="",'입력'!F5="",'입력'!F5=0,'입력'!M5&lt;&gt;"예"),"",MAX(0,MIN(100,(('입력'!F5-'입력'!E5)/'입력'!F5)/$B$6*100)))</x:f>
        <x:v>100</x:v>
      </x:c>
      <x:c r="E15" s="58" t="n">
        <x:f>IF(OR('입력'!G5="",'입력'!H5="",'입력'!H5=0,'입력'!M5&lt;&gt;"예"),"",MAX(0,100-('입력'!G5/'입력'!H5)/$B$7*100))</x:f>
        <x:v>60</x:v>
      </x:c>
      <x:c r="F15" s="58" t="n">
        <x:f>IF(OR('입력'!I5="",'입력'!M5&lt;&gt;"예"),"",IF('입력'!I5&lt;=$B$8,100,IF('입력'!I5&gt;=$B$9,0,($B$9-'입력'!I5)/($B$9-$B$8)*100)))</x:f>
        <x:v>91.66666666666666</x:v>
      </x:c>
      <x:c r="G15" s="58" t="n">
        <x:f>IF(OR('입력'!J5="",'입력'!M5&lt;&gt;"예"),"",MIN(100,'입력'!J5/$B$10*100))</x:f>
        <x:v>100</x:v>
      </x:c>
      <x:c r="H15" s="58" t="n">
        <x:f>IF(OR('입력'!K5="",'입력'!M5&lt;&gt;"예"),"",IF('입력'!K5="적합",100,IF('입력'!K5="검토",50,0)))</x:f>
        <x:v>100</x:v>
      </x:c>
      <x:c r="I15" s="58" t="n">
        <x:f>IF(OR('입력'!L5="",'입력'!M5&lt;&gt;"예"),"",'입력'!L5)</x:f>
        <x:v>40</x:v>
      </x:c>
      <x:c r="J15" s="58" t="n">
        <x:f>IF(COUNT(C15:I15)&lt;7,"",(C15*$D$5+D15*$D$6+E15*$D$7+F15*$D$8+G15*$D$9+H15*$D$10+I15*$D$11)/100)</x:f>
        <x:v>85.16666666666666</x:v>
      </x:c>
      <x:c r="K15" s="1" t="str">
        <x:f>IF(J15="","자료 부족",IF('입력'!K5&lt;&gt;"적합","현지화",IF(J15&gt;=$B$11,"유지",IF(AND(J15&lt;50,I15&gt;=70),"중단","개선"))))</x:f>
        <x:v>유지</x:v>
      </x:c>
      <x:c r="L15" s="26" t="str">
        <x:f>IF(J15="","미완비","완비")</x:f>
        <x:v>완비</x:v>
      </x:c>
      <x:c r="M15" s="1"/>
      <x:c r="N15" s="1"/>
      <x:c r="O15" s="1"/>
      <x:c r="P15" s="1"/>
      <x:c r="Q15" s="1"/>
    </x:row>
    <x:row r="16">
      <x:c r="A16" s="25" t="str">
        <x:f>'입력'!A6</x:f>
        <x:v>SKU-DEMO-202</x:v>
      </x:c>
      <x:c r="B16" s="1" t="str">
        <x:f>'입력'!B6</x:f>
        <x:v>가상 책상 케이블 세트</x:v>
      </x:c>
      <x:c r="C16" s="58" t="n">
        <x:f>IF(OR('입력'!D6="",'입력'!M6&lt;&gt;"예"),"",MIN(100,'입력'!D6/$B$5*100))</x:f>
        <x:v>40</x:v>
      </x:c>
      <x:c r="D16" s="58" t="n">
        <x:f>IF(OR('입력'!E6="",'입력'!F6="",'입력'!F6=0,'입력'!M6&lt;&gt;"예"),"",MAX(0,MIN(100,(('입력'!F6-'입력'!E6)/'입력'!F6)/$B$6*100)))</x:f>
        <x:v>70</x:v>
      </x:c>
      <x:c r="E16" s="58" t="n">
        <x:f>IF(OR('입력'!G6="",'입력'!H6="",'입력'!H6=0,'입력'!M6&lt;&gt;"예"),"",MAX(0,100-('입력'!G6/'입력'!H6)/$B$7*100))</x:f>
        <x:v>0</x:v>
      </x:c>
      <x:c r="F16" s="58" t="n">
        <x:f>IF(OR('입력'!I6="",'입력'!M6&lt;&gt;"예"),"",IF('입력'!I6&lt;=$B$8,100,IF('입력'!I6&gt;=$B$9,0,($B$9-'입력'!I6)/($B$9-$B$8)*100)))</x:f>
        <x:v>33.33333333333333</x:v>
      </x:c>
      <x:c r="G16" s="58" t="n">
        <x:f>IF(OR('입력'!J6="",'입력'!M6&lt;&gt;"예"),"",MIN(100,'입력'!J6/$B$10*100))</x:f>
        <x:v>64.70588235294117</x:v>
      </x:c>
      <x:c r="H16" s="58" t="n">
        <x:f>IF(OR('입력'!K6="",'입력'!M6&lt;&gt;"예"),"",IF('입력'!K6="적합",100,IF('입력'!K6="검토",50,0)))</x:f>
        <x:v>50</x:v>
      </x:c>
      <x:c r="I16" s="58" t="n">
        <x:f>IF(OR('입력'!L6="",'입력'!M6&lt;&gt;"예"),"",'입력'!L6)</x:f>
        <x:v>85</x:v>
      </x:c>
      <x:c r="J16" s="58" t="n">
        <x:f>IF(COUNT(C16:I16)&lt;7,"",(C16*$D$5+D16*$D$6+E16*$D$7+F16*$D$8+G16*$D$9+H16*$D$10+I16*$D$11)/100)</x:f>
        <x:v>45.303921568627445</x:v>
      </x:c>
      <x:c r="K16" s="1" t="str">
        <x:f>IF(J16="","자료 부족",IF('입력'!K6&lt;&gt;"적합","현지화",IF(J16&gt;=$B$11,"유지",IF(AND(J16&lt;50,I16&gt;=70),"중단","개선"))))</x:f>
        <x:v>현지화</x:v>
      </x:c>
      <x:c r="L16" s="26" t="str">
        <x:f>IF(J16="","미완비","완비")</x:f>
        <x:v>완비</x:v>
      </x:c>
      <x:c r="M16" s="1"/>
      <x:c r="N16" s="1"/>
      <x:c r="O16" s="1"/>
      <x:c r="P16" s="1"/>
      <x:c r="Q16" s="1"/>
    </x:row>
    <x:row r="17">
      <x:c r="A17" s="25" t="str">
        <x:f>'입력'!A7</x:f>
        <x:v>SKU-DEMO-303</x:v>
      </x:c>
      <x:c r="B17" s="1" t="str">
        <x:f>'입력'!B7</x:f>
        <x:v>가상 도자기 세트</x:v>
      </x:c>
      <x:c r="C17" s="58" t="str">
        <x:f>IF(OR('입력'!D7="",'입력'!M7&lt;&gt;"예"),"",MIN(100,'입력'!D7/$B$5*100))</x:f>
      </x:c>
      <x:c r="D17" s="58" t="str">
        <x:f>IF(OR('입력'!E7="",'입력'!F7="",'입력'!F7=0,'입력'!M7&lt;&gt;"예"),"",MAX(0,MIN(100,(('입력'!F7-'입력'!E7)/'입력'!F7)/$B$6*100)))</x:f>
      </x:c>
      <x:c r="E17" s="58" t="str">
        <x:f>IF(OR('입력'!G7="",'입력'!H7="",'입력'!H7=0,'입력'!M7&lt;&gt;"예"),"",MAX(0,100-('입력'!G7/'입력'!H7)/$B$7*100))</x:f>
      </x:c>
      <x:c r="F17" s="58" t="str">
        <x:f>IF(OR('입력'!I7="",'입력'!M7&lt;&gt;"예"),"",IF('입력'!I7&lt;=$B$8,100,IF('입력'!I7&gt;=$B$9,0,($B$9-'입력'!I7)/($B$9-$B$8)*100)))</x:f>
      </x:c>
      <x:c r="G17" s="58" t="str">
        <x:f>IF(OR('입력'!J7="",'입력'!M7&lt;&gt;"예"),"",MIN(100,'입력'!J7/$B$10*100))</x:f>
      </x:c>
      <x:c r="H17" s="58" t="str">
        <x:f>IF(OR('입력'!K7="",'입력'!M7&lt;&gt;"예"),"",IF('입력'!K7="적합",100,IF('입력'!K7="검토",50,0)))</x:f>
      </x:c>
      <x:c r="I17" s="58" t="str">
        <x:f>IF(OR('입력'!L7="",'입력'!M7&lt;&gt;"예"),"",'입력'!L7)</x:f>
      </x:c>
      <x:c r="J17" s="58" t="str">
        <x:f>IF(COUNT(C17:I17)&lt;7,"",(C17*$D$5+D17*$D$6+E17*$D$7+F17*$D$8+G17*$D$9+H17*$D$10+I17*$D$11)/100)</x:f>
      </x:c>
      <x:c r="K17" s="1" t="str">
        <x:f>IF(J17="","자료 부족",IF('입력'!K7&lt;&gt;"적합","현지화",IF(J17&gt;=$B$11,"유지",IF(AND(J17&lt;50,I17&gt;=70),"중단","개선"))))</x:f>
        <x:v>자료 부족</x:v>
      </x:c>
      <x:c r="L17" s="26" t="str">
        <x:f>IF(J17="","미완비","완비")</x:f>
        <x:v>미완비</x:v>
      </x:c>
      <x:c r="M17" s="1"/>
      <x:c r="N17" s="1"/>
      <x:c r="O17" s="1"/>
      <x:c r="P17" s="1"/>
      <x:c r="Q17" s="1"/>
    </x:row>
    <x:row r="18">
      <x:c r="A18" s="25" t="n">
        <x:f>'입력'!A8</x:f>
        <x:v>0</x:v>
      </x:c>
      <x:c r="B18" s="1" t="n">
        <x:f>'입력'!B8</x:f>
        <x:v>0</x:v>
      </x:c>
      <x:c r="C18" s="58" t="str">
        <x:f>IF(OR('입력'!D8="",'입력'!M8&lt;&gt;"예"),"",MIN(100,'입력'!D8/$B$5*100))</x:f>
      </x:c>
      <x:c r="D18" s="58" t="str">
        <x:f>IF(OR('입력'!E8="",'입력'!F8="",'입력'!F8=0,'입력'!M8&lt;&gt;"예"),"",MAX(0,MIN(100,(('입력'!F8-'입력'!E8)/'입력'!F8)/$B$6*100)))</x:f>
      </x:c>
      <x:c r="E18" s="58" t="str">
        <x:f>IF(OR('입력'!G8="",'입력'!H8="",'입력'!H8=0,'입력'!M8&lt;&gt;"예"),"",MAX(0,100-('입력'!G8/'입력'!H8)/$B$7*100))</x:f>
      </x:c>
      <x:c r="F18" s="58" t="str">
        <x:f>IF(OR('입력'!I8="",'입력'!M8&lt;&gt;"예"),"",IF('입력'!I8&lt;=$B$8,100,IF('입력'!I8&gt;=$B$9,0,($B$9-'입력'!I8)/($B$9-$B$8)*100)))</x:f>
      </x:c>
      <x:c r="G18" s="58" t="str">
        <x:f>IF(OR('입력'!J8="",'입력'!M8&lt;&gt;"예"),"",MIN(100,'입력'!J8/$B$10*100))</x:f>
      </x:c>
      <x:c r="H18" s="58" t="str">
        <x:f>IF(OR('입력'!K8="",'입력'!M8&lt;&gt;"예"),"",IF('입력'!K8="적합",100,IF('입력'!K8="검토",50,0)))</x:f>
      </x:c>
      <x:c r="I18" s="58" t="str">
        <x:f>IF(OR('입력'!L8="",'입력'!M8&lt;&gt;"예"),"",'입력'!L8)</x:f>
      </x:c>
      <x:c r="J18" s="58" t="str">
        <x:f>IF(COUNT(C18:I18)&lt;7,"",(C18*$D$5+D18*$D$6+E18*$D$7+F18*$D$8+G18*$D$9+H18*$D$10+I18*$D$11)/100)</x:f>
      </x:c>
      <x:c r="K18" s="1" t="str">
        <x:f>IF(J18="","자료 부족",IF('입력'!K8&lt;&gt;"적합","현지화",IF(J18&gt;=$B$11,"유지",IF(AND(J18&lt;50,I18&gt;=70),"중단","개선"))))</x:f>
        <x:v>자료 부족</x:v>
      </x:c>
      <x:c r="L18" s="26" t="str">
        <x:f>IF(J18="","미완비","완비")</x:f>
        <x:v>미완비</x:v>
      </x:c>
      <x:c r="M18" s="1"/>
      <x:c r="N18" s="1"/>
      <x:c r="O18" s="1"/>
      <x:c r="P18" s="1"/>
      <x:c r="Q18" s="1"/>
    </x:row>
    <x:row r="19">
      <x:c r="A19" s="25" t="n">
        <x:f>'입력'!A9</x:f>
        <x:v>0</x:v>
      </x:c>
      <x:c r="B19" s="1" t="n">
        <x:f>'입력'!B9</x:f>
        <x:v>0</x:v>
      </x:c>
      <x:c r="C19" s="58" t="str">
        <x:f>IF(OR('입력'!D9="",'입력'!M9&lt;&gt;"예"),"",MIN(100,'입력'!D9/$B$5*100))</x:f>
      </x:c>
      <x:c r="D19" s="58" t="str">
        <x:f>IF(OR('입력'!E9="",'입력'!F9="",'입력'!F9=0,'입력'!M9&lt;&gt;"예"),"",MAX(0,MIN(100,(('입력'!F9-'입력'!E9)/'입력'!F9)/$B$6*100)))</x:f>
      </x:c>
      <x:c r="E19" s="58" t="str">
        <x:f>IF(OR('입력'!G9="",'입력'!H9="",'입력'!H9=0,'입력'!M9&lt;&gt;"예"),"",MAX(0,100-('입력'!G9/'입력'!H9)/$B$7*100))</x:f>
      </x:c>
      <x:c r="F19" s="58" t="str">
        <x:f>IF(OR('입력'!I9="",'입력'!M9&lt;&gt;"예"),"",IF('입력'!I9&lt;=$B$8,100,IF('입력'!I9&gt;=$B$9,0,($B$9-'입력'!I9)/($B$9-$B$8)*100)))</x:f>
      </x:c>
      <x:c r="G19" s="58" t="str">
        <x:f>IF(OR('입력'!J9="",'입력'!M9&lt;&gt;"예"),"",MIN(100,'입력'!J9/$B$10*100))</x:f>
      </x:c>
      <x:c r="H19" s="58" t="str">
        <x:f>IF(OR('입력'!K9="",'입력'!M9&lt;&gt;"예"),"",IF('입력'!K9="적합",100,IF('입력'!K9="검토",50,0)))</x:f>
      </x:c>
      <x:c r="I19" s="58" t="str">
        <x:f>IF(OR('입력'!L9="",'입력'!M9&lt;&gt;"예"),"",'입력'!L9)</x:f>
      </x:c>
      <x:c r="J19" s="58" t="str">
        <x:f>IF(COUNT(C19:I19)&lt;7,"",(C19*$D$5+D19*$D$6+E19*$D$7+F19*$D$8+G19*$D$9+H19*$D$10+I19*$D$11)/100)</x:f>
      </x:c>
      <x:c r="K19" s="1" t="str">
        <x:f>IF(J19="","자료 부족",IF('입력'!K9&lt;&gt;"적합","현지화",IF(J19&gt;=$B$11,"유지",IF(AND(J19&lt;50,I19&gt;=70),"중단","개선"))))</x:f>
        <x:v>자료 부족</x:v>
      </x:c>
      <x:c r="L19" s="26" t="str">
        <x:f>IF(J19="","미완비","완비")</x:f>
        <x:v>미완비</x:v>
      </x:c>
      <x:c r="M19" s="1"/>
      <x:c r="N19" s="1"/>
      <x:c r="O19" s="1"/>
      <x:c r="P19" s="1"/>
      <x:c r="Q19" s="1"/>
    </x:row>
    <x:row r="20">
      <x:c r="A20" s="25" t="n">
        <x:f>'입력'!A10</x:f>
        <x:v>0</x:v>
      </x:c>
      <x:c r="B20" s="1" t="n">
        <x:f>'입력'!B10</x:f>
        <x:v>0</x:v>
      </x:c>
      <x:c r="C20" s="58" t="str">
        <x:f>IF(OR('입력'!D10="",'입력'!M10&lt;&gt;"예"),"",MIN(100,'입력'!D10/$B$5*100))</x:f>
      </x:c>
      <x:c r="D20" s="58" t="str">
        <x:f>IF(OR('입력'!E10="",'입력'!F10="",'입력'!F10=0,'입력'!M10&lt;&gt;"예"),"",MAX(0,MIN(100,(('입력'!F10-'입력'!E10)/'입력'!F10)/$B$6*100)))</x:f>
      </x:c>
      <x:c r="E20" s="58" t="str">
        <x:f>IF(OR('입력'!G10="",'입력'!H10="",'입력'!H10=0,'입력'!M10&lt;&gt;"예"),"",MAX(0,100-('입력'!G10/'입력'!H10)/$B$7*100))</x:f>
      </x:c>
      <x:c r="F20" s="58" t="str">
        <x:f>IF(OR('입력'!I10="",'입력'!M10&lt;&gt;"예"),"",IF('입력'!I10&lt;=$B$8,100,IF('입력'!I10&gt;=$B$9,0,($B$9-'입력'!I10)/($B$9-$B$8)*100)))</x:f>
      </x:c>
      <x:c r="G20" s="58" t="str">
        <x:f>IF(OR('입력'!J10="",'입력'!M10&lt;&gt;"예"),"",MIN(100,'입력'!J10/$B$10*100))</x:f>
      </x:c>
      <x:c r="H20" s="58" t="str">
        <x:f>IF(OR('입력'!K10="",'입력'!M10&lt;&gt;"예"),"",IF('입력'!K10="적합",100,IF('입력'!K10="검토",50,0)))</x:f>
      </x:c>
      <x:c r="I20" s="58" t="str">
        <x:f>IF(OR('입력'!L10="",'입력'!M10&lt;&gt;"예"),"",'입력'!L10)</x:f>
      </x:c>
      <x:c r="J20" s="58" t="str">
        <x:f>IF(COUNT(C20:I20)&lt;7,"",(C20*$D$5+D20*$D$6+E20*$D$7+F20*$D$8+G20*$D$9+H20*$D$10+I20*$D$11)/100)</x:f>
      </x:c>
      <x:c r="K20" s="1" t="str">
        <x:f>IF(J20="","자료 부족",IF('입력'!K10&lt;&gt;"적합","현지화",IF(J20&gt;=$B$11,"유지",IF(AND(J20&lt;50,I20&gt;=70),"중단","개선"))))</x:f>
        <x:v>자료 부족</x:v>
      </x:c>
      <x:c r="L20" s="26" t="str">
        <x:f>IF(J20="","미완비","완비")</x:f>
        <x:v>미완비</x:v>
      </x:c>
      <x:c r="M20" s="1"/>
      <x:c r="N20" s="1"/>
      <x:c r="O20" s="1"/>
      <x:c r="P20" s="1"/>
      <x:c r="Q20" s="1"/>
    </x:row>
    <x:row r="21">
      <x:c r="A21" s="25" t="n">
        <x:f>'입력'!A11</x:f>
        <x:v>0</x:v>
      </x:c>
      <x:c r="B21" s="1" t="n">
        <x:f>'입력'!B11</x:f>
        <x:v>0</x:v>
      </x:c>
      <x:c r="C21" s="58" t="str">
        <x:f>IF(OR('입력'!D11="",'입력'!M11&lt;&gt;"예"),"",MIN(100,'입력'!D11/$B$5*100))</x:f>
      </x:c>
      <x:c r="D21" s="58" t="str">
        <x:f>IF(OR('입력'!E11="",'입력'!F11="",'입력'!F11=0,'입력'!M11&lt;&gt;"예"),"",MAX(0,MIN(100,(('입력'!F11-'입력'!E11)/'입력'!F11)/$B$6*100)))</x:f>
      </x:c>
      <x:c r="E21" s="58" t="str">
        <x:f>IF(OR('입력'!G11="",'입력'!H11="",'입력'!H11=0,'입력'!M11&lt;&gt;"예"),"",MAX(0,100-('입력'!G11/'입력'!H11)/$B$7*100))</x:f>
      </x:c>
      <x:c r="F21" s="58" t="str">
        <x:f>IF(OR('입력'!I11="",'입력'!M11&lt;&gt;"예"),"",IF('입력'!I11&lt;=$B$8,100,IF('입력'!I11&gt;=$B$9,0,($B$9-'입력'!I11)/($B$9-$B$8)*100)))</x:f>
      </x:c>
      <x:c r="G21" s="58" t="str">
        <x:f>IF(OR('입력'!J11="",'입력'!M11&lt;&gt;"예"),"",MIN(100,'입력'!J11/$B$10*100))</x:f>
      </x:c>
      <x:c r="H21" s="58" t="str">
        <x:f>IF(OR('입력'!K11="",'입력'!M11&lt;&gt;"예"),"",IF('입력'!K11="적합",100,IF('입력'!K11="검토",50,0)))</x:f>
      </x:c>
      <x:c r="I21" s="58" t="str">
        <x:f>IF(OR('입력'!L11="",'입력'!M11&lt;&gt;"예"),"",'입력'!L11)</x:f>
      </x:c>
      <x:c r="J21" s="58" t="str">
        <x:f>IF(COUNT(C21:I21)&lt;7,"",(C21*$D$5+D21*$D$6+E21*$D$7+F21*$D$8+G21*$D$9+H21*$D$10+I21*$D$11)/100)</x:f>
      </x:c>
      <x:c r="K21" s="1" t="str">
        <x:f>IF(J21="","자료 부족",IF('입력'!K11&lt;&gt;"적합","현지화",IF(J21&gt;=$B$11,"유지",IF(AND(J21&lt;50,I21&gt;=70),"중단","개선"))))</x:f>
        <x:v>자료 부족</x:v>
      </x:c>
      <x:c r="L21" s="26" t="str">
        <x:f>IF(J21="","미완비","완비")</x:f>
        <x:v>미완비</x:v>
      </x:c>
      <x:c r="M21" s="1"/>
      <x:c r="N21" s="1"/>
      <x:c r="O21" s="1"/>
      <x:c r="P21" s="1"/>
      <x:c r="Q21" s="1"/>
    </x:row>
    <x:row r="22">
      <x:c r="A22" s="25" t="n">
        <x:f>'입력'!A12</x:f>
        <x:v>0</x:v>
      </x:c>
      <x:c r="B22" s="1" t="n">
        <x:f>'입력'!B12</x:f>
        <x:v>0</x:v>
      </x:c>
      <x:c r="C22" s="58" t="str">
        <x:f>IF(OR('입력'!D12="",'입력'!M12&lt;&gt;"예"),"",MIN(100,'입력'!D12/$B$5*100))</x:f>
      </x:c>
      <x:c r="D22" s="58" t="str">
        <x:f>IF(OR('입력'!E12="",'입력'!F12="",'입력'!F12=0,'입력'!M12&lt;&gt;"예"),"",MAX(0,MIN(100,(('입력'!F12-'입력'!E12)/'입력'!F12)/$B$6*100)))</x:f>
      </x:c>
      <x:c r="E22" s="58" t="str">
        <x:f>IF(OR('입력'!G12="",'입력'!H12="",'입력'!H12=0,'입력'!M12&lt;&gt;"예"),"",MAX(0,100-('입력'!G12/'입력'!H12)/$B$7*100))</x:f>
      </x:c>
      <x:c r="F22" s="58" t="str">
        <x:f>IF(OR('입력'!I12="",'입력'!M12&lt;&gt;"예"),"",IF('입력'!I12&lt;=$B$8,100,IF('입력'!I12&gt;=$B$9,0,($B$9-'입력'!I12)/($B$9-$B$8)*100)))</x:f>
      </x:c>
      <x:c r="G22" s="58" t="str">
        <x:f>IF(OR('입력'!J12="",'입력'!M12&lt;&gt;"예"),"",MIN(100,'입력'!J12/$B$10*100))</x:f>
      </x:c>
      <x:c r="H22" s="58" t="str">
        <x:f>IF(OR('입력'!K12="",'입력'!M12&lt;&gt;"예"),"",IF('입력'!K12="적합",100,IF('입력'!K12="검토",50,0)))</x:f>
      </x:c>
      <x:c r="I22" s="58" t="str">
        <x:f>IF(OR('입력'!L12="",'입력'!M12&lt;&gt;"예"),"",'입력'!L12)</x:f>
      </x:c>
      <x:c r="J22" s="58" t="str">
        <x:f>IF(COUNT(C22:I22)&lt;7,"",(C22*$D$5+D22*$D$6+E22*$D$7+F22*$D$8+G22*$D$9+H22*$D$10+I22*$D$11)/100)</x:f>
      </x:c>
      <x:c r="K22" s="1" t="str">
        <x:f>IF(J22="","자료 부족",IF('입력'!K12&lt;&gt;"적합","현지화",IF(J22&gt;=$B$11,"유지",IF(AND(J22&lt;50,I22&gt;=70),"중단","개선"))))</x:f>
        <x:v>자료 부족</x:v>
      </x:c>
      <x:c r="L22" s="26" t="str">
        <x:f>IF(J22="","미완비","완비")</x:f>
        <x:v>미완비</x:v>
      </x:c>
      <x:c r="M22" s="1"/>
      <x:c r="N22" s="1"/>
      <x:c r="O22" s="1"/>
      <x:c r="P22" s="1"/>
      <x:c r="Q22" s="1"/>
    </x:row>
    <x:row r="23">
      <x:c r="A23" s="25" t="n">
        <x:f>'입력'!A13</x:f>
        <x:v>0</x:v>
      </x:c>
      <x:c r="B23" s="1" t="n">
        <x:f>'입력'!B13</x:f>
        <x:v>0</x:v>
      </x:c>
      <x:c r="C23" s="58" t="str">
        <x:f>IF(OR('입력'!D13="",'입력'!M13&lt;&gt;"예"),"",MIN(100,'입력'!D13/$B$5*100))</x:f>
      </x:c>
      <x:c r="D23" s="58" t="str">
        <x:f>IF(OR('입력'!E13="",'입력'!F13="",'입력'!F13=0,'입력'!M13&lt;&gt;"예"),"",MAX(0,MIN(100,(('입력'!F13-'입력'!E13)/'입력'!F13)/$B$6*100)))</x:f>
      </x:c>
      <x:c r="E23" s="58" t="str">
        <x:f>IF(OR('입력'!G13="",'입력'!H13="",'입력'!H13=0,'입력'!M13&lt;&gt;"예"),"",MAX(0,100-('입력'!G13/'입력'!H13)/$B$7*100))</x:f>
      </x:c>
      <x:c r="F23" s="58" t="str">
        <x:f>IF(OR('입력'!I13="",'입력'!M13&lt;&gt;"예"),"",IF('입력'!I13&lt;=$B$8,100,IF('입력'!I13&gt;=$B$9,0,($B$9-'입력'!I13)/($B$9-$B$8)*100)))</x:f>
      </x:c>
      <x:c r="G23" s="58" t="str">
        <x:f>IF(OR('입력'!J13="",'입력'!M13&lt;&gt;"예"),"",MIN(100,'입력'!J13/$B$10*100))</x:f>
      </x:c>
      <x:c r="H23" s="58" t="str">
        <x:f>IF(OR('입력'!K13="",'입력'!M13&lt;&gt;"예"),"",IF('입력'!K13="적합",100,IF('입력'!K13="검토",50,0)))</x:f>
      </x:c>
      <x:c r="I23" s="58" t="str">
        <x:f>IF(OR('입력'!L13="",'입력'!M13&lt;&gt;"예"),"",'입력'!L13)</x:f>
      </x:c>
      <x:c r="J23" s="58" t="str">
        <x:f>IF(COUNT(C23:I23)&lt;7,"",(C23*$D$5+D23*$D$6+E23*$D$7+F23*$D$8+G23*$D$9+H23*$D$10+I23*$D$11)/100)</x:f>
      </x:c>
      <x:c r="K23" s="1" t="str">
        <x:f>IF(J23="","자료 부족",IF('입력'!K13&lt;&gt;"적합","현지화",IF(J23&gt;=$B$11,"유지",IF(AND(J23&lt;50,I23&gt;=70),"중단","개선"))))</x:f>
        <x:v>자료 부족</x:v>
      </x:c>
      <x:c r="L23" s="26" t="str">
        <x:f>IF(J23="","미완비","완비")</x:f>
        <x:v>미완비</x:v>
      </x:c>
      <x:c r="M23" s="1"/>
      <x:c r="N23" s="1"/>
      <x:c r="O23" s="1"/>
      <x:c r="P23" s="1"/>
      <x:c r="Q23" s="1"/>
    </x:row>
    <x:row r="24">
      <x:c r="A24" s="25" t="n">
        <x:f>'입력'!A14</x:f>
        <x:v>0</x:v>
      </x:c>
      <x:c r="B24" s="1" t="n">
        <x:f>'입력'!B14</x:f>
        <x:v>0</x:v>
      </x:c>
      <x:c r="C24" s="58" t="str">
        <x:f>IF(OR('입력'!D14="",'입력'!M14&lt;&gt;"예"),"",MIN(100,'입력'!D14/$B$5*100))</x:f>
      </x:c>
      <x:c r="D24" s="58" t="str">
        <x:f>IF(OR('입력'!E14="",'입력'!F14="",'입력'!F14=0,'입력'!M14&lt;&gt;"예"),"",MAX(0,MIN(100,(('입력'!F14-'입력'!E14)/'입력'!F14)/$B$6*100)))</x:f>
      </x:c>
      <x:c r="E24" s="58" t="str">
        <x:f>IF(OR('입력'!G14="",'입력'!H14="",'입력'!H14=0,'입력'!M14&lt;&gt;"예"),"",MAX(0,100-('입력'!G14/'입력'!H14)/$B$7*100))</x:f>
      </x:c>
      <x:c r="F24" s="58" t="str">
        <x:f>IF(OR('입력'!I14="",'입력'!M14&lt;&gt;"예"),"",IF('입력'!I14&lt;=$B$8,100,IF('입력'!I14&gt;=$B$9,0,($B$9-'입력'!I14)/($B$9-$B$8)*100)))</x:f>
      </x:c>
      <x:c r="G24" s="58" t="str">
        <x:f>IF(OR('입력'!J14="",'입력'!M14&lt;&gt;"예"),"",MIN(100,'입력'!J14/$B$10*100))</x:f>
      </x:c>
      <x:c r="H24" s="58" t="str">
        <x:f>IF(OR('입력'!K14="",'입력'!M14&lt;&gt;"예"),"",IF('입력'!K14="적합",100,IF('입력'!K14="검토",50,0)))</x:f>
      </x:c>
      <x:c r="I24" s="58" t="str">
        <x:f>IF(OR('입력'!L14="",'입력'!M14&lt;&gt;"예"),"",'입력'!L14)</x:f>
      </x:c>
      <x:c r="J24" s="58" t="str">
        <x:f>IF(COUNT(C24:I24)&lt;7,"",(C24*$D$5+D24*$D$6+E24*$D$7+F24*$D$8+G24*$D$9+H24*$D$10+I24*$D$11)/100)</x:f>
      </x:c>
      <x:c r="K24" s="1" t="str">
        <x:f>IF(J24="","자료 부족",IF('입력'!K14&lt;&gt;"적합","현지화",IF(J24&gt;=$B$11,"유지",IF(AND(J24&lt;50,I24&gt;=70),"중단","개선"))))</x:f>
        <x:v>자료 부족</x:v>
      </x:c>
      <x:c r="L24" s="26" t="str">
        <x:f>IF(J24="","미완비","완비")</x:f>
        <x:v>미완비</x:v>
      </x:c>
      <x:c r="M24" s="1"/>
      <x:c r="N24" s="1"/>
      <x:c r="O24" s="1"/>
      <x:c r="P24" s="1"/>
      <x:c r="Q24" s="1"/>
    </x:row>
    <x:row r="25">
      <x:c r="A25" s="25" t="n">
        <x:f>'입력'!A15</x:f>
        <x:v>0</x:v>
      </x:c>
      <x:c r="B25" s="1" t="n">
        <x:f>'입력'!B15</x:f>
        <x:v>0</x:v>
      </x:c>
      <x:c r="C25" s="58" t="str">
        <x:f>IF(OR('입력'!D15="",'입력'!M15&lt;&gt;"예"),"",MIN(100,'입력'!D15/$B$5*100))</x:f>
      </x:c>
      <x:c r="D25" s="58" t="str">
        <x:f>IF(OR('입력'!E15="",'입력'!F15="",'입력'!F15=0,'입력'!M15&lt;&gt;"예"),"",MAX(0,MIN(100,(('입력'!F15-'입력'!E15)/'입력'!F15)/$B$6*100)))</x:f>
      </x:c>
      <x:c r="E25" s="58" t="str">
        <x:f>IF(OR('입력'!G15="",'입력'!H15="",'입력'!H15=0,'입력'!M15&lt;&gt;"예"),"",MAX(0,100-('입력'!G15/'입력'!H15)/$B$7*100))</x:f>
      </x:c>
      <x:c r="F25" s="58" t="str">
        <x:f>IF(OR('입력'!I15="",'입력'!M15&lt;&gt;"예"),"",IF('입력'!I15&lt;=$B$8,100,IF('입력'!I15&gt;=$B$9,0,($B$9-'입력'!I15)/($B$9-$B$8)*100)))</x:f>
      </x:c>
      <x:c r="G25" s="58" t="str">
        <x:f>IF(OR('입력'!J15="",'입력'!M15&lt;&gt;"예"),"",MIN(100,'입력'!J15/$B$10*100))</x:f>
      </x:c>
      <x:c r="H25" s="58" t="str">
        <x:f>IF(OR('입력'!K15="",'입력'!M15&lt;&gt;"예"),"",IF('입력'!K15="적합",100,IF('입력'!K15="검토",50,0)))</x:f>
      </x:c>
      <x:c r="I25" s="58" t="str">
        <x:f>IF(OR('입력'!L15="",'입력'!M15&lt;&gt;"예"),"",'입력'!L15)</x:f>
      </x:c>
      <x:c r="J25" s="58" t="str">
        <x:f>IF(COUNT(C25:I25)&lt;7,"",(C25*$D$5+D25*$D$6+E25*$D$7+F25*$D$8+G25*$D$9+H25*$D$10+I25*$D$11)/100)</x:f>
      </x:c>
      <x:c r="K25" s="1" t="str">
        <x:f>IF(J25="","자료 부족",IF('입력'!K15&lt;&gt;"적합","현지화",IF(J25&gt;=$B$11,"유지",IF(AND(J25&lt;50,I25&gt;=70),"중단","개선"))))</x:f>
        <x:v>자료 부족</x:v>
      </x:c>
      <x:c r="L25" s="26" t="str">
        <x:f>IF(J25="","미완비","완비")</x:f>
        <x:v>미완비</x:v>
      </x:c>
      <x:c r="M25" s="1"/>
      <x:c r="N25" s="1"/>
      <x:c r="O25" s="1"/>
      <x:c r="P25" s="1"/>
      <x:c r="Q25" s="1"/>
    </x:row>
    <x:row r="26">
      <x:c r="A26" s="25" t="n">
        <x:f>'입력'!A16</x:f>
        <x:v>0</x:v>
      </x:c>
      <x:c r="B26" s="1" t="n">
        <x:f>'입력'!B16</x:f>
        <x:v>0</x:v>
      </x:c>
      <x:c r="C26" s="58" t="str">
        <x:f>IF(OR('입력'!D16="",'입력'!M16&lt;&gt;"예"),"",MIN(100,'입력'!D16/$B$5*100))</x:f>
      </x:c>
      <x:c r="D26" s="58" t="str">
        <x:f>IF(OR('입력'!E16="",'입력'!F16="",'입력'!F16=0,'입력'!M16&lt;&gt;"예"),"",MAX(0,MIN(100,(('입력'!F16-'입력'!E16)/'입력'!F16)/$B$6*100)))</x:f>
      </x:c>
      <x:c r="E26" s="58" t="str">
        <x:f>IF(OR('입력'!G16="",'입력'!H16="",'입력'!H16=0,'입력'!M16&lt;&gt;"예"),"",MAX(0,100-('입력'!G16/'입력'!H16)/$B$7*100))</x:f>
      </x:c>
      <x:c r="F26" s="58" t="str">
        <x:f>IF(OR('입력'!I16="",'입력'!M16&lt;&gt;"예"),"",IF('입력'!I16&lt;=$B$8,100,IF('입력'!I16&gt;=$B$9,0,($B$9-'입력'!I16)/($B$9-$B$8)*100)))</x:f>
      </x:c>
      <x:c r="G26" s="58" t="str">
        <x:f>IF(OR('입력'!J16="",'입력'!M16&lt;&gt;"예"),"",MIN(100,'입력'!J16/$B$10*100))</x:f>
      </x:c>
      <x:c r="H26" s="58" t="str">
        <x:f>IF(OR('입력'!K16="",'입력'!M16&lt;&gt;"예"),"",IF('입력'!K16="적합",100,IF('입력'!K16="검토",50,0)))</x:f>
      </x:c>
      <x:c r="I26" s="58" t="str">
        <x:f>IF(OR('입력'!L16="",'입력'!M16&lt;&gt;"예"),"",'입력'!L16)</x:f>
      </x:c>
      <x:c r="J26" s="58" t="str">
        <x:f>IF(COUNT(C26:I26)&lt;7,"",(C26*$D$5+D26*$D$6+E26*$D$7+F26*$D$8+G26*$D$9+H26*$D$10+I26*$D$11)/100)</x:f>
      </x:c>
      <x:c r="K26" s="1" t="str">
        <x:f>IF(J26="","자료 부족",IF('입력'!K16&lt;&gt;"적합","현지화",IF(J26&gt;=$B$11,"유지",IF(AND(J26&lt;50,I26&gt;=70),"중단","개선"))))</x:f>
        <x:v>자료 부족</x:v>
      </x:c>
      <x:c r="L26" s="26" t="str">
        <x:f>IF(J26="","미완비","완비")</x:f>
        <x:v>미완비</x:v>
      </x:c>
      <x:c r="M26" s="1"/>
      <x:c r="N26" s="1"/>
      <x:c r="O26" s="1"/>
      <x:c r="P26" s="1"/>
      <x:c r="Q26" s="1"/>
    </x:row>
    <x:row r="27">
      <x:c r="A27" s="25" t="n">
        <x:f>'입력'!A17</x:f>
        <x:v>0</x:v>
      </x:c>
      <x:c r="B27" s="1" t="n">
        <x:f>'입력'!B17</x:f>
        <x:v>0</x:v>
      </x:c>
      <x:c r="C27" s="58" t="str">
        <x:f>IF(OR('입력'!D17="",'입력'!M17&lt;&gt;"예"),"",MIN(100,'입력'!D17/$B$5*100))</x:f>
      </x:c>
      <x:c r="D27" s="58" t="str">
        <x:f>IF(OR('입력'!E17="",'입력'!F17="",'입력'!F17=0,'입력'!M17&lt;&gt;"예"),"",MAX(0,MIN(100,(('입력'!F17-'입력'!E17)/'입력'!F17)/$B$6*100)))</x:f>
      </x:c>
      <x:c r="E27" s="58" t="str">
        <x:f>IF(OR('입력'!G17="",'입력'!H17="",'입력'!H17=0,'입력'!M17&lt;&gt;"예"),"",MAX(0,100-('입력'!G17/'입력'!H17)/$B$7*100))</x:f>
      </x:c>
      <x:c r="F27" s="58" t="str">
        <x:f>IF(OR('입력'!I17="",'입력'!M17&lt;&gt;"예"),"",IF('입력'!I17&lt;=$B$8,100,IF('입력'!I17&gt;=$B$9,0,($B$9-'입력'!I17)/($B$9-$B$8)*100)))</x:f>
      </x:c>
      <x:c r="G27" s="58" t="str">
        <x:f>IF(OR('입력'!J17="",'입력'!M17&lt;&gt;"예"),"",MIN(100,'입력'!J17/$B$10*100))</x:f>
      </x:c>
      <x:c r="H27" s="58" t="str">
        <x:f>IF(OR('입력'!K17="",'입력'!M17&lt;&gt;"예"),"",IF('입력'!K17="적합",100,IF('입력'!K17="검토",50,0)))</x:f>
      </x:c>
      <x:c r="I27" s="58" t="str">
        <x:f>IF(OR('입력'!L17="",'입력'!M17&lt;&gt;"예"),"",'입력'!L17)</x:f>
      </x:c>
      <x:c r="J27" s="58" t="str">
        <x:f>IF(COUNT(C27:I27)&lt;7,"",(C27*$D$5+D27*$D$6+E27*$D$7+F27*$D$8+G27*$D$9+H27*$D$10+I27*$D$11)/100)</x:f>
      </x:c>
      <x:c r="K27" s="1" t="str">
        <x:f>IF(J27="","자료 부족",IF('입력'!K17&lt;&gt;"적합","현지화",IF(J27&gt;=$B$11,"유지",IF(AND(J27&lt;50,I27&gt;=70),"중단","개선"))))</x:f>
        <x:v>자료 부족</x:v>
      </x:c>
      <x:c r="L27" s="26" t="str">
        <x:f>IF(J27="","미완비","완비")</x:f>
        <x:v>미완비</x:v>
      </x:c>
      <x:c r="M27" s="1"/>
      <x:c r="N27" s="1"/>
      <x:c r="O27" s="1"/>
      <x:c r="P27" s="1"/>
      <x:c r="Q27" s="1"/>
    </x:row>
    <x:row r="28">
      <x:c r="A28" s="25" t="n">
        <x:f>'입력'!A18</x:f>
        <x:v>0</x:v>
      </x:c>
      <x:c r="B28" s="1" t="n">
        <x:f>'입력'!B18</x:f>
        <x:v>0</x:v>
      </x:c>
      <x:c r="C28" s="58" t="str">
        <x:f>IF(OR('입력'!D18="",'입력'!M18&lt;&gt;"예"),"",MIN(100,'입력'!D18/$B$5*100))</x:f>
      </x:c>
      <x:c r="D28" s="58" t="str">
        <x:f>IF(OR('입력'!E18="",'입력'!F18="",'입력'!F18=0,'입력'!M18&lt;&gt;"예"),"",MAX(0,MIN(100,(('입력'!F18-'입력'!E18)/'입력'!F18)/$B$6*100)))</x:f>
      </x:c>
      <x:c r="E28" s="58" t="str">
        <x:f>IF(OR('입력'!G18="",'입력'!H18="",'입력'!H18=0,'입력'!M18&lt;&gt;"예"),"",MAX(0,100-('입력'!G18/'입력'!H18)/$B$7*100))</x:f>
      </x:c>
      <x:c r="F28" s="58" t="str">
        <x:f>IF(OR('입력'!I18="",'입력'!M18&lt;&gt;"예"),"",IF('입력'!I18&lt;=$B$8,100,IF('입력'!I18&gt;=$B$9,0,($B$9-'입력'!I18)/($B$9-$B$8)*100)))</x:f>
      </x:c>
      <x:c r="G28" s="58" t="str">
        <x:f>IF(OR('입력'!J18="",'입력'!M18&lt;&gt;"예"),"",MIN(100,'입력'!J18/$B$10*100))</x:f>
      </x:c>
      <x:c r="H28" s="58" t="str">
        <x:f>IF(OR('입력'!K18="",'입력'!M18&lt;&gt;"예"),"",IF('입력'!K18="적합",100,IF('입력'!K18="검토",50,0)))</x:f>
      </x:c>
      <x:c r="I28" s="58" t="str">
        <x:f>IF(OR('입력'!L18="",'입력'!M18&lt;&gt;"예"),"",'입력'!L18)</x:f>
      </x:c>
      <x:c r="J28" s="58" t="str">
        <x:f>IF(COUNT(C28:I28)&lt;7,"",(C28*$D$5+D28*$D$6+E28*$D$7+F28*$D$8+G28*$D$9+H28*$D$10+I28*$D$11)/100)</x:f>
      </x:c>
      <x:c r="K28" s="1" t="str">
        <x:f>IF(J28="","자료 부족",IF('입력'!K18&lt;&gt;"적합","현지화",IF(J28&gt;=$B$11,"유지",IF(AND(J28&lt;50,I28&gt;=70),"중단","개선"))))</x:f>
        <x:v>자료 부족</x:v>
      </x:c>
      <x:c r="L28" s="26" t="str">
        <x:f>IF(J28="","미완비","완비")</x:f>
        <x:v>미완비</x:v>
      </x:c>
      <x:c r="M28" s="1"/>
      <x:c r="N28" s="1"/>
      <x:c r="O28" s="1"/>
      <x:c r="P28" s="1"/>
      <x:c r="Q28" s="1"/>
    </x:row>
    <x:row r="29">
      <x:c r="A29" s="25" t="n">
        <x:f>'입력'!A19</x:f>
        <x:v>0</x:v>
      </x:c>
      <x:c r="B29" s="1" t="n">
        <x:f>'입력'!B19</x:f>
        <x:v>0</x:v>
      </x:c>
      <x:c r="C29" s="58" t="str">
        <x:f>IF(OR('입력'!D19="",'입력'!M19&lt;&gt;"예"),"",MIN(100,'입력'!D19/$B$5*100))</x:f>
      </x:c>
      <x:c r="D29" s="58" t="str">
        <x:f>IF(OR('입력'!E19="",'입력'!F19="",'입력'!F19=0,'입력'!M19&lt;&gt;"예"),"",MAX(0,MIN(100,(('입력'!F19-'입력'!E19)/'입력'!F19)/$B$6*100)))</x:f>
      </x:c>
      <x:c r="E29" s="58" t="str">
        <x:f>IF(OR('입력'!G19="",'입력'!H19="",'입력'!H19=0,'입력'!M19&lt;&gt;"예"),"",MAX(0,100-('입력'!G19/'입력'!H19)/$B$7*100))</x:f>
      </x:c>
      <x:c r="F29" s="58" t="str">
        <x:f>IF(OR('입력'!I19="",'입력'!M19&lt;&gt;"예"),"",IF('입력'!I19&lt;=$B$8,100,IF('입력'!I19&gt;=$B$9,0,($B$9-'입력'!I19)/($B$9-$B$8)*100)))</x:f>
      </x:c>
      <x:c r="G29" s="58" t="str">
        <x:f>IF(OR('입력'!J19="",'입력'!M19&lt;&gt;"예"),"",MIN(100,'입력'!J19/$B$10*100))</x:f>
      </x:c>
      <x:c r="H29" s="58" t="str">
        <x:f>IF(OR('입력'!K19="",'입력'!M19&lt;&gt;"예"),"",IF('입력'!K19="적합",100,IF('입력'!K19="검토",50,0)))</x:f>
      </x:c>
      <x:c r="I29" s="58" t="str">
        <x:f>IF(OR('입력'!L19="",'입력'!M19&lt;&gt;"예"),"",'입력'!L19)</x:f>
      </x:c>
      <x:c r="J29" s="58" t="str">
        <x:f>IF(COUNT(C29:I29)&lt;7,"",(C29*$D$5+D29*$D$6+E29*$D$7+F29*$D$8+G29*$D$9+H29*$D$10+I29*$D$11)/100)</x:f>
      </x:c>
      <x:c r="K29" s="1" t="str">
        <x:f>IF(J29="","자료 부족",IF('입력'!K19&lt;&gt;"적합","현지화",IF(J29&gt;=$B$11,"유지",IF(AND(J29&lt;50,I29&gt;=70),"중단","개선"))))</x:f>
        <x:v>자료 부족</x:v>
      </x:c>
      <x:c r="L29" s="26" t="str">
        <x:f>IF(J29="","미완비","완비")</x:f>
        <x:v>미완비</x:v>
      </x:c>
      <x:c r="M29" s="1"/>
      <x:c r="N29" s="1"/>
      <x:c r="O29" s="1"/>
      <x:c r="P29" s="1"/>
      <x:c r="Q29" s="1"/>
    </x:row>
    <x:row r="30">
      <x:c r="A30" s="25" t="n">
        <x:f>'입력'!A20</x:f>
        <x:v>0</x:v>
      </x:c>
      <x:c r="B30" s="1" t="n">
        <x:f>'입력'!B20</x:f>
        <x:v>0</x:v>
      </x:c>
      <x:c r="C30" s="58" t="str">
        <x:f>IF(OR('입력'!D20="",'입력'!M20&lt;&gt;"예"),"",MIN(100,'입력'!D20/$B$5*100))</x:f>
      </x:c>
      <x:c r="D30" s="58" t="str">
        <x:f>IF(OR('입력'!E20="",'입력'!F20="",'입력'!F20=0,'입력'!M20&lt;&gt;"예"),"",MAX(0,MIN(100,(('입력'!F20-'입력'!E20)/'입력'!F20)/$B$6*100)))</x:f>
      </x:c>
      <x:c r="E30" s="58" t="str">
        <x:f>IF(OR('입력'!G20="",'입력'!H20="",'입력'!H20=0,'입력'!M20&lt;&gt;"예"),"",MAX(0,100-('입력'!G20/'입력'!H20)/$B$7*100))</x:f>
      </x:c>
      <x:c r="F30" s="58" t="str">
        <x:f>IF(OR('입력'!I20="",'입력'!M20&lt;&gt;"예"),"",IF('입력'!I20&lt;=$B$8,100,IF('입력'!I20&gt;=$B$9,0,($B$9-'입력'!I20)/($B$9-$B$8)*100)))</x:f>
      </x:c>
      <x:c r="G30" s="58" t="str">
        <x:f>IF(OR('입력'!J20="",'입력'!M20&lt;&gt;"예"),"",MIN(100,'입력'!J20/$B$10*100))</x:f>
      </x:c>
      <x:c r="H30" s="58" t="str">
        <x:f>IF(OR('입력'!K20="",'입력'!M20&lt;&gt;"예"),"",IF('입력'!K20="적합",100,IF('입력'!K20="검토",50,0)))</x:f>
      </x:c>
      <x:c r="I30" s="58" t="str">
        <x:f>IF(OR('입력'!L20="",'입력'!M20&lt;&gt;"예"),"",'입력'!L20)</x:f>
      </x:c>
      <x:c r="J30" s="58" t="str">
        <x:f>IF(COUNT(C30:I30)&lt;7,"",(C30*$D$5+D30*$D$6+E30*$D$7+F30*$D$8+G30*$D$9+H30*$D$10+I30*$D$11)/100)</x:f>
      </x:c>
      <x:c r="K30" s="1" t="str">
        <x:f>IF(J30="","자료 부족",IF('입력'!K20&lt;&gt;"적합","현지화",IF(J30&gt;=$B$11,"유지",IF(AND(J30&lt;50,I30&gt;=70),"중단","개선"))))</x:f>
        <x:v>자료 부족</x:v>
      </x:c>
      <x:c r="L30" s="26" t="str">
        <x:f>IF(J30="","미완비","완비")</x:f>
        <x:v>미완비</x:v>
      </x:c>
      <x:c r="M30" s="1"/>
      <x:c r="N30" s="1"/>
      <x:c r="O30" s="1"/>
      <x:c r="P30" s="1"/>
      <x:c r="Q30" s="1"/>
    </x:row>
    <x:row r="31">
      <x:c r="A31" s="25" t="n">
        <x:f>'입력'!A21</x:f>
        <x:v>0</x:v>
      </x:c>
      <x:c r="B31" s="1" t="n">
        <x:f>'입력'!B21</x:f>
        <x:v>0</x:v>
      </x:c>
      <x:c r="C31" s="58" t="str">
        <x:f>IF(OR('입력'!D21="",'입력'!M21&lt;&gt;"예"),"",MIN(100,'입력'!D21/$B$5*100))</x:f>
      </x:c>
      <x:c r="D31" s="58" t="str">
        <x:f>IF(OR('입력'!E21="",'입력'!F21="",'입력'!F21=0,'입력'!M21&lt;&gt;"예"),"",MAX(0,MIN(100,(('입력'!F21-'입력'!E21)/'입력'!F21)/$B$6*100)))</x:f>
      </x:c>
      <x:c r="E31" s="58" t="str">
        <x:f>IF(OR('입력'!G21="",'입력'!H21="",'입력'!H21=0,'입력'!M21&lt;&gt;"예"),"",MAX(0,100-('입력'!G21/'입력'!H21)/$B$7*100))</x:f>
      </x:c>
      <x:c r="F31" s="58" t="str">
        <x:f>IF(OR('입력'!I21="",'입력'!M21&lt;&gt;"예"),"",IF('입력'!I21&lt;=$B$8,100,IF('입력'!I21&gt;=$B$9,0,($B$9-'입력'!I21)/($B$9-$B$8)*100)))</x:f>
      </x:c>
      <x:c r="G31" s="58" t="str">
        <x:f>IF(OR('입력'!J21="",'입력'!M21&lt;&gt;"예"),"",MIN(100,'입력'!J21/$B$10*100))</x:f>
      </x:c>
      <x:c r="H31" s="58" t="str">
        <x:f>IF(OR('입력'!K21="",'입력'!M21&lt;&gt;"예"),"",IF('입력'!K21="적합",100,IF('입력'!K21="검토",50,0)))</x:f>
      </x:c>
      <x:c r="I31" s="58" t="str">
        <x:f>IF(OR('입력'!L21="",'입력'!M21&lt;&gt;"예"),"",'입력'!L21)</x:f>
      </x:c>
      <x:c r="J31" s="58" t="str">
        <x:f>IF(COUNT(C31:I31)&lt;7,"",(C31*$D$5+D31*$D$6+E31*$D$7+F31*$D$8+G31*$D$9+H31*$D$10+I31*$D$11)/100)</x:f>
      </x:c>
      <x:c r="K31" s="1" t="str">
        <x:f>IF(J31="","자료 부족",IF('입력'!K21&lt;&gt;"적합","현지화",IF(J31&gt;=$B$11,"유지",IF(AND(J31&lt;50,I31&gt;=70),"중단","개선"))))</x:f>
        <x:v>자료 부족</x:v>
      </x:c>
      <x:c r="L31" s="26" t="str">
        <x:f>IF(J31="","미완비","완비")</x:f>
        <x:v>미완비</x:v>
      </x:c>
      <x:c r="M31" s="1"/>
      <x:c r="N31" s="1"/>
      <x:c r="O31" s="1"/>
      <x:c r="P31" s="1"/>
      <x:c r="Q31" s="1"/>
    </x:row>
    <x:row r="32">
      <x:c r="A32" s="25" t="n">
        <x:f>'입력'!A22</x:f>
        <x:v>0</x:v>
      </x:c>
      <x:c r="B32" s="1" t="n">
        <x:f>'입력'!B22</x:f>
        <x:v>0</x:v>
      </x:c>
      <x:c r="C32" s="58" t="str">
        <x:f>IF(OR('입력'!D22="",'입력'!M22&lt;&gt;"예"),"",MIN(100,'입력'!D22/$B$5*100))</x:f>
      </x:c>
      <x:c r="D32" s="58" t="str">
        <x:f>IF(OR('입력'!E22="",'입력'!F22="",'입력'!F22=0,'입력'!M22&lt;&gt;"예"),"",MAX(0,MIN(100,(('입력'!F22-'입력'!E22)/'입력'!F22)/$B$6*100)))</x:f>
      </x:c>
      <x:c r="E32" s="58" t="str">
        <x:f>IF(OR('입력'!G22="",'입력'!H22="",'입력'!H22=0,'입력'!M22&lt;&gt;"예"),"",MAX(0,100-('입력'!G22/'입력'!H22)/$B$7*100))</x:f>
      </x:c>
      <x:c r="F32" s="58" t="str">
        <x:f>IF(OR('입력'!I22="",'입력'!M22&lt;&gt;"예"),"",IF('입력'!I22&lt;=$B$8,100,IF('입력'!I22&gt;=$B$9,0,($B$9-'입력'!I22)/($B$9-$B$8)*100)))</x:f>
      </x:c>
      <x:c r="G32" s="58" t="str">
        <x:f>IF(OR('입력'!J22="",'입력'!M22&lt;&gt;"예"),"",MIN(100,'입력'!J22/$B$10*100))</x:f>
      </x:c>
      <x:c r="H32" s="58" t="str">
        <x:f>IF(OR('입력'!K22="",'입력'!M22&lt;&gt;"예"),"",IF('입력'!K22="적합",100,IF('입력'!K22="검토",50,0)))</x:f>
      </x:c>
      <x:c r="I32" s="58" t="str">
        <x:f>IF(OR('입력'!L22="",'입력'!M22&lt;&gt;"예"),"",'입력'!L22)</x:f>
      </x:c>
      <x:c r="J32" s="58" t="str">
        <x:f>IF(COUNT(C32:I32)&lt;7,"",(C32*$D$5+D32*$D$6+E32*$D$7+F32*$D$8+G32*$D$9+H32*$D$10+I32*$D$11)/100)</x:f>
      </x:c>
      <x:c r="K32" s="1" t="str">
        <x:f>IF(J32="","자료 부족",IF('입력'!K22&lt;&gt;"적합","현지화",IF(J32&gt;=$B$11,"유지",IF(AND(J32&lt;50,I32&gt;=70),"중단","개선"))))</x:f>
        <x:v>자료 부족</x:v>
      </x:c>
      <x:c r="L32" s="26" t="str">
        <x:f>IF(J32="","미완비","완비")</x:f>
        <x:v>미완비</x:v>
      </x:c>
      <x:c r="M32" s="1"/>
      <x:c r="N32" s="1"/>
      <x:c r="O32" s="1"/>
      <x:c r="P32" s="1"/>
      <x:c r="Q32" s="1"/>
    </x:row>
    <x:row r="33">
      <x:c r="A33" s="25" t="n">
        <x:f>'입력'!A23</x:f>
        <x:v>0</x:v>
      </x:c>
      <x:c r="B33" s="1" t="n">
        <x:f>'입력'!B23</x:f>
        <x:v>0</x:v>
      </x:c>
      <x:c r="C33" s="58" t="str">
        <x:f>IF(OR('입력'!D23="",'입력'!M23&lt;&gt;"예"),"",MIN(100,'입력'!D23/$B$5*100))</x:f>
      </x:c>
      <x:c r="D33" s="58" t="str">
        <x:f>IF(OR('입력'!E23="",'입력'!F23="",'입력'!F23=0,'입력'!M23&lt;&gt;"예"),"",MAX(0,MIN(100,(('입력'!F23-'입력'!E23)/'입력'!F23)/$B$6*100)))</x:f>
      </x:c>
      <x:c r="E33" s="58" t="str">
        <x:f>IF(OR('입력'!G23="",'입력'!H23="",'입력'!H23=0,'입력'!M23&lt;&gt;"예"),"",MAX(0,100-('입력'!G23/'입력'!H23)/$B$7*100))</x:f>
      </x:c>
      <x:c r="F33" s="58" t="str">
        <x:f>IF(OR('입력'!I23="",'입력'!M23&lt;&gt;"예"),"",IF('입력'!I23&lt;=$B$8,100,IF('입력'!I23&gt;=$B$9,0,($B$9-'입력'!I23)/($B$9-$B$8)*100)))</x:f>
      </x:c>
      <x:c r="G33" s="58" t="str">
        <x:f>IF(OR('입력'!J23="",'입력'!M23&lt;&gt;"예"),"",MIN(100,'입력'!J23/$B$10*100))</x:f>
      </x:c>
      <x:c r="H33" s="58" t="str">
        <x:f>IF(OR('입력'!K23="",'입력'!M23&lt;&gt;"예"),"",IF('입력'!K23="적합",100,IF('입력'!K23="검토",50,0)))</x:f>
      </x:c>
      <x:c r="I33" s="58" t="str">
        <x:f>IF(OR('입력'!L23="",'입력'!M23&lt;&gt;"예"),"",'입력'!L23)</x:f>
      </x:c>
      <x:c r="J33" s="58" t="str">
        <x:f>IF(COUNT(C33:I33)&lt;7,"",(C33*$D$5+D33*$D$6+E33*$D$7+F33*$D$8+G33*$D$9+H33*$D$10+I33*$D$11)/100)</x:f>
      </x:c>
      <x:c r="K33" s="1" t="str">
        <x:f>IF(J33="","자료 부족",IF('입력'!K23&lt;&gt;"적합","현지화",IF(J33&gt;=$B$11,"유지",IF(AND(J33&lt;50,I33&gt;=70),"중단","개선"))))</x:f>
        <x:v>자료 부족</x:v>
      </x:c>
      <x:c r="L33" s="26" t="str">
        <x:f>IF(J33="","미완비","완비")</x:f>
        <x:v>미완비</x:v>
      </x:c>
      <x:c r="M33" s="1"/>
      <x:c r="N33" s="1"/>
      <x:c r="O33" s="1"/>
      <x:c r="P33" s="1"/>
      <x:c r="Q33" s="1"/>
    </x:row>
    <x:row r="34">
      <x:c r="A34" s="25" t="n">
        <x:f>'입력'!A24</x:f>
        <x:v>0</x:v>
      </x:c>
      <x:c r="B34" s="1" t="n">
        <x:f>'입력'!B24</x:f>
        <x:v>0</x:v>
      </x:c>
      <x:c r="C34" s="58" t="str">
        <x:f>IF(OR('입력'!D24="",'입력'!M24&lt;&gt;"예"),"",MIN(100,'입력'!D24/$B$5*100))</x:f>
      </x:c>
      <x:c r="D34" s="58" t="str">
        <x:f>IF(OR('입력'!E24="",'입력'!F24="",'입력'!F24=0,'입력'!M24&lt;&gt;"예"),"",MAX(0,MIN(100,(('입력'!F24-'입력'!E24)/'입력'!F24)/$B$6*100)))</x:f>
      </x:c>
      <x:c r="E34" s="58" t="str">
        <x:f>IF(OR('입력'!G24="",'입력'!H24="",'입력'!H24=0,'입력'!M24&lt;&gt;"예"),"",MAX(0,100-('입력'!G24/'입력'!H24)/$B$7*100))</x:f>
      </x:c>
      <x:c r="F34" s="58" t="str">
        <x:f>IF(OR('입력'!I24="",'입력'!M24&lt;&gt;"예"),"",IF('입력'!I24&lt;=$B$8,100,IF('입력'!I24&gt;=$B$9,0,($B$9-'입력'!I24)/($B$9-$B$8)*100)))</x:f>
      </x:c>
      <x:c r="G34" s="58" t="str">
        <x:f>IF(OR('입력'!J24="",'입력'!M24&lt;&gt;"예"),"",MIN(100,'입력'!J24/$B$10*100))</x:f>
      </x:c>
      <x:c r="H34" s="58" t="str">
        <x:f>IF(OR('입력'!K24="",'입력'!M24&lt;&gt;"예"),"",IF('입력'!K24="적합",100,IF('입력'!K24="검토",50,0)))</x:f>
      </x:c>
      <x:c r="I34" s="58" t="str">
        <x:f>IF(OR('입력'!L24="",'입력'!M24&lt;&gt;"예"),"",'입력'!L24)</x:f>
      </x:c>
      <x:c r="J34" s="58" t="str">
        <x:f>IF(COUNT(C34:I34)&lt;7,"",(C34*$D$5+D34*$D$6+E34*$D$7+F34*$D$8+G34*$D$9+H34*$D$10+I34*$D$11)/100)</x:f>
      </x:c>
      <x:c r="K34" s="1" t="str">
        <x:f>IF(J34="","자료 부족",IF('입력'!K24&lt;&gt;"적합","현지화",IF(J34&gt;=$B$11,"유지",IF(AND(J34&lt;50,I34&gt;=70),"중단","개선"))))</x:f>
        <x:v>자료 부족</x:v>
      </x:c>
      <x:c r="L34" s="26" t="str">
        <x:f>IF(J34="","미완비","완비")</x:f>
        <x:v>미완비</x:v>
      </x:c>
      <x:c r="M34" s="1"/>
      <x:c r="N34" s="1"/>
      <x:c r="O34" s="1"/>
      <x:c r="P34" s="1"/>
      <x:c r="Q34" s="1"/>
    </x:row>
    <x:row r="35">
      <x:c r="A35" s="25" t="n">
        <x:f>'입력'!A25</x:f>
        <x:v>0</x:v>
      </x:c>
      <x:c r="B35" s="1" t="n">
        <x:f>'입력'!B25</x:f>
        <x:v>0</x:v>
      </x:c>
      <x:c r="C35" s="58" t="str">
        <x:f>IF(OR('입력'!D25="",'입력'!M25&lt;&gt;"예"),"",MIN(100,'입력'!D25/$B$5*100))</x:f>
      </x:c>
      <x:c r="D35" s="58" t="str">
        <x:f>IF(OR('입력'!E25="",'입력'!F25="",'입력'!F25=0,'입력'!M25&lt;&gt;"예"),"",MAX(0,MIN(100,(('입력'!F25-'입력'!E25)/'입력'!F25)/$B$6*100)))</x:f>
      </x:c>
      <x:c r="E35" s="58" t="str">
        <x:f>IF(OR('입력'!G25="",'입력'!H25="",'입력'!H25=0,'입력'!M25&lt;&gt;"예"),"",MAX(0,100-('입력'!G25/'입력'!H25)/$B$7*100))</x:f>
      </x:c>
      <x:c r="F35" s="58" t="str">
        <x:f>IF(OR('입력'!I25="",'입력'!M25&lt;&gt;"예"),"",IF('입력'!I25&lt;=$B$8,100,IF('입력'!I25&gt;=$B$9,0,($B$9-'입력'!I25)/($B$9-$B$8)*100)))</x:f>
      </x:c>
      <x:c r="G35" s="58" t="str">
        <x:f>IF(OR('입력'!J25="",'입력'!M25&lt;&gt;"예"),"",MIN(100,'입력'!J25/$B$10*100))</x:f>
      </x:c>
      <x:c r="H35" s="58" t="str">
        <x:f>IF(OR('입력'!K25="",'입력'!M25&lt;&gt;"예"),"",IF('입력'!K25="적합",100,IF('입력'!K25="검토",50,0)))</x:f>
      </x:c>
      <x:c r="I35" s="58" t="str">
        <x:f>IF(OR('입력'!L25="",'입력'!M25&lt;&gt;"예"),"",'입력'!L25)</x:f>
      </x:c>
      <x:c r="J35" s="58" t="str">
        <x:f>IF(COUNT(C35:I35)&lt;7,"",(C35*$D$5+D35*$D$6+E35*$D$7+F35*$D$8+G35*$D$9+H35*$D$10+I35*$D$11)/100)</x:f>
      </x:c>
      <x:c r="K35" s="1" t="str">
        <x:f>IF(J35="","자료 부족",IF('입력'!K25&lt;&gt;"적합","현지화",IF(J35&gt;=$B$11,"유지",IF(AND(J35&lt;50,I35&gt;=70),"중단","개선"))))</x:f>
        <x:v>자료 부족</x:v>
      </x:c>
      <x:c r="L35" s="26" t="str">
        <x:f>IF(J35="","미완비","완비")</x:f>
        <x:v>미완비</x:v>
      </x:c>
      <x:c r="M35" s="1"/>
      <x:c r="N35" s="1"/>
      <x:c r="O35" s="1"/>
      <x:c r="P35" s="1"/>
      <x:c r="Q35" s="1"/>
    </x:row>
    <x:row r="36">
      <x:c r="A36" s="25" t="n">
        <x:f>'입력'!A26</x:f>
        <x:v>0</x:v>
      </x:c>
      <x:c r="B36" s="1" t="n">
        <x:f>'입력'!B26</x:f>
        <x:v>0</x:v>
      </x:c>
      <x:c r="C36" s="58" t="str">
        <x:f>IF(OR('입력'!D26="",'입력'!M26&lt;&gt;"예"),"",MIN(100,'입력'!D26/$B$5*100))</x:f>
      </x:c>
      <x:c r="D36" s="58" t="str">
        <x:f>IF(OR('입력'!E26="",'입력'!F26="",'입력'!F26=0,'입력'!M26&lt;&gt;"예"),"",MAX(0,MIN(100,(('입력'!F26-'입력'!E26)/'입력'!F26)/$B$6*100)))</x:f>
      </x:c>
      <x:c r="E36" s="58" t="str">
        <x:f>IF(OR('입력'!G26="",'입력'!H26="",'입력'!H26=0,'입력'!M26&lt;&gt;"예"),"",MAX(0,100-('입력'!G26/'입력'!H26)/$B$7*100))</x:f>
      </x:c>
      <x:c r="F36" s="58" t="str">
        <x:f>IF(OR('입력'!I26="",'입력'!M26&lt;&gt;"예"),"",IF('입력'!I26&lt;=$B$8,100,IF('입력'!I26&gt;=$B$9,0,($B$9-'입력'!I26)/($B$9-$B$8)*100)))</x:f>
      </x:c>
      <x:c r="G36" s="58" t="str">
        <x:f>IF(OR('입력'!J26="",'입력'!M26&lt;&gt;"예"),"",MIN(100,'입력'!J26/$B$10*100))</x:f>
      </x:c>
      <x:c r="H36" s="58" t="str">
        <x:f>IF(OR('입력'!K26="",'입력'!M26&lt;&gt;"예"),"",IF('입력'!K26="적합",100,IF('입력'!K26="검토",50,0)))</x:f>
      </x:c>
      <x:c r="I36" s="58" t="str">
        <x:f>IF(OR('입력'!L26="",'입력'!M26&lt;&gt;"예"),"",'입력'!L26)</x:f>
      </x:c>
      <x:c r="J36" s="58" t="str">
        <x:f>IF(COUNT(C36:I36)&lt;7,"",(C36*$D$5+D36*$D$6+E36*$D$7+F36*$D$8+G36*$D$9+H36*$D$10+I36*$D$11)/100)</x:f>
      </x:c>
      <x:c r="K36" s="1" t="str">
        <x:f>IF(J36="","자료 부족",IF('입력'!K26&lt;&gt;"적합","현지화",IF(J36&gt;=$B$11,"유지",IF(AND(J36&lt;50,I36&gt;=70),"중단","개선"))))</x:f>
        <x:v>자료 부족</x:v>
      </x:c>
      <x:c r="L36" s="26" t="str">
        <x:f>IF(J36="","미완비","완비")</x:f>
        <x:v>미완비</x:v>
      </x:c>
      <x:c r="M36" s="1"/>
      <x:c r="N36" s="1"/>
      <x:c r="O36" s="1"/>
      <x:c r="P36" s="1"/>
      <x:c r="Q36" s="1"/>
    </x:row>
    <x:row r="37">
      <x:c r="A37" s="25" t="n">
        <x:f>'입력'!A27</x:f>
        <x:v>0</x:v>
      </x:c>
      <x:c r="B37" s="1" t="n">
        <x:f>'입력'!B27</x:f>
        <x:v>0</x:v>
      </x:c>
      <x:c r="C37" s="58" t="str">
        <x:f>IF(OR('입력'!D27="",'입력'!M27&lt;&gt;"예"),"",MIN(100,'입력'!D27/$B$5*100))</x:f>
      </x:c>
      <x:c r="D37" s="58" t="str">
        <x:f>IF(OR('입력'!E27="",'입력'!F27="",'입력'!F27=0,'입력'!M27&lt;&gt;"예"),"",MAX(0,MIN(100,(('입력'!F27-'입력'!E27)/'입력'!F27)/$B$6*100)))</x:f>
      </x:c>
      <x:c r="E37" s="58" t="str">
        <x:f>IF(OR('입력'!G27="",'입력'!H27="",'입력'!H27=0,'입력'!M27&lt;&gt;"예"),"",MAX(0,100-('입력'!G27/'입력'!H27)/$B$7*100))</x:f>
      </x:c>
      <x:c r="F37" s="58" t="str">
        <x:f>IF(OR('입력'!I27="",'입력'!M27&lt;&gt;"예"),"",IF('입력'!I27&lt;=$B$8,100,IF('입력'!I27&gt;=$B$9,0,($B$9-'입력'!I27)/($B$9-$B$8)*100)))</x:f>
      </x:c>
      <x:c r="G37" s="58" t="str">
        <x:f>IF(OR('입력'!J27="",'입력'!M27&lt;&gt;"예"),"",MIN(100,'입력'!J27/$B$10*100))</x:f>
      </x:c>
      <x:c r="H37" s="58" t="str">
        <x:f>IF(OR('입력'!K27="",'입력'!M27&lt;&gt;"예"),"",IF('입력'!K27="적합",100,IF('입력'!K27="검토",50,0)))</x:f>
      </x:c>
      <x:c r="I37" s="58" t="str">
        <x:f>IF(OR('입력'!L27="",'입력'!M27&lt;&gt;"예"),"",'입력'!L27)</x:f>
      </x:c>
      <x:c r="J37" s="58" t="str">
        <x:f>IF(COUNT(C37:I37)&lt;7,"",(C37*$D$5+D37*$D$6+E37*$D$7+F37*$D$8+G37*$D$9+H37*$D$10+I37*$D$11)/100)</x:f>
      </x:c>
      <x:c r="K37" s="1" t="str">
        <x:f>IF(J37="","자료 부족",IF('입력'!K27&lt;&gt;"적합","현지화",IF(J37&gt;=$B$11,"유지",IF(AND(J37&lt;50,I37&gt;=70),"중단","개선"))))</x:f>
        <x:v>자료 부족</x:v>
      </x:c>
      <x:c r="L37" s="26" t="str">
        <x:f>IF(J37="","미완비","완비")</x:f>
        <x:v>미완비</x:v>
      </x:c>
      <x:c r="M37" s="1"/>
      <x:c r="N37" s="1"/>
      <x:c r="O37" s="1"/>
      <x:c r="P37" s="1"/>
      <x:c r="Q37" s="1"/>
    </x:row>
    <x:row r="38">
      <x:c r="A38" s="25" t="n">
        <x:f>'입력'!A28</x:f>
        <x:v>0</x:v>
      </x:c>
      <x:c r="B38" s="1" t="n">
        <x:f>'입력'!B28</x:f>
        <x:v>0</x:v>
      </x:c>
      <x:c r="C38" s="58" t="str">
        <x:f>IF(OR('입력'!D28="",'입력'!M28&lt;&gt;"예"),"",MIN(100,'입력'!D28/$B$5*100))</x:f>
      </x:c>
      <x:c r="D38" s="58" t="str">
        <x:f>IF(OR('입력'!E28="",'입력'!F28="",'입력'!F28=0,'입력'!M28&lt;&gt;"예"),"",MAX(0,MIN(100,(('입력'!F28-'입력'!E28)/'입력'!F28)/$B$6*100)))</x:f>
      </x:c>
      <x:c r="E38" s="58" t="str">
        <x:f>IF(OR('입력'!G28="",'입력'!H28="",'입력'!H28=0,'입력'!M28&lt;&gt;"예"),"",MAX(0,100-('입력'!G28/'입력'!H28)/$B$7*100))</x:f>
      </x:c>
      <x:c r="F38" s="58" t="str">
        <x:f>IF(OR('입력'!I28="",'입력'!M28&lt;&gt;"예"),"",IF('입력'!I28&lt;=$B$8,100,IF('입력'!I28&gt;=$B$9,0,($B$9-'입력'!I28)/($B$9-$B$8)*100)))</x:f>
      </x:c>
      <x:c r="G38" s="58" t="str">
        <x:f>IF(OR('입력'!J28="",'입력'!M28&lt;&gt;"예"),"",MIN(100,'입력'!J28/$B$10*100))</x:f>
      </x:c>
      <x:c r="H38" s="58" t="str">
        <x:f>IF(OR('입력'!K28="",'입력'!M28&lt;&gt;"예"),"",IF('입력'!K28="적합",100,IF('입력'!K28="검토",50,0)))</x:f>
      </x:c>
      <x:c r="I38" s="58" t="str">
        <x:f>IF(OR('입력'!L28="",'입력'!M28&lt;&gt;"예"),"",'입력'!L28)</x:f>
      </x:c>
      <x:c r="J38" s="58" t="str">
        <x:f>IF(COUNT(C38:I38)&lt;7,"",(C38*$D$5+D38*$D$6+E38*$D$7+F38*$D$8+G38*$D$9+H38*$D$10+I38*$D$11)/100)</x:f>
      </x:c>
      <x:c r="K38" s="1" t="str">
        <x:f>IF(J38="","자료 부족",IF('입력'!K28&lt;&gt;"적합","현지화",IF(J38&gt;=$B$11,"유지",IF(AND(J38&lt;50,I38&gt;=70),"중단","개선"))))</x:f>
        <x:v>자료 부족</x:v>
      </x:c>
      <x:c r="L38" s="26" t="str">
        <x:f>IF(J38="","미완비","완비")</x:f>
        <x:v>미완비</x:v>
      </x:c>
      <x:c r="M38" s="1"/>
      <x:c r="N38" s="1"/>
      <x:c r="O38" s="1"/>
      <x:c r="P38" s="1"/>
      <x:c r="Q38" s="1"/>
    </x:row>
    <x:row r="39">
      <x:c r="A39" s="25" t="n">
        <x:f>'입력'!A29</x:f>
        <x:v>0</x:v>
      </x:c>
      <x:c r="B39" s="1" t="n">
        <x:f>'입력'!B29</x:f>
        <x:v>0</x:v>
      </x:c>
      <x:c r="C39" s="58" t="str">
        <x:f>IF(OR('입력'!D29="",'입력'!M29&lt;&gt;"예"),"",MIN(100,'입력'!D29/$B$5*100))</x:f>
      </x:c>
      <x:c r="D39" s="58" t="str">
        <x:f>IF(OR('입력'!E29="",'입력'!F29="",'입력'!F29=0,'입력'!M29&lt;&gt;"예"),"",MAX(0,MIN(100,(('입력'!F29-'입력'!E29)/'입력'!F29)/$B$6*100)))</x:f>
      </x:c>
      <x:c r="E39" s="58" t="str">
        <x:f>IF(OR('입력'!G29="",'입력'!H29="",'입력'!H29=0,'입력'!M29&lt;&gt;"예"),"",MAX(0,100-('입력'!G29/'입력'!H29)/$B$7*100))</x:f>
      </x:c>
      <x:c r="F39" s="58" t="str">
        <x:f>IF(OR('입력'!I29="",'입력'!M29&lt;&gt;"예"),"",IF('입력'!I29&lt;=$B$8,100,IF('입력'!I29&gt;=$B$9,0,($B$9-'입력'!I29)/($B$9-$B$8)*100)))</x:f>
      </x:c>
      <x:c r="G39" s="58" t="str">
        <x:f>IF(OR('입력'!J29="",'입력'!M29&lt;&gt;"예"),"",MIN(100,'입력'!J29/$B$10*100))</x:f>
      </x:c>
      <x:c r="H39" s="58" t="str">
        <x:f>IF(OR('입력'!K29="",'입력'!M29&lt;&gt;"예"),"",IF('입력'!K29="적합",100,IF('입력'!K29="검토",50,0)))</x:f>
      </x:c>
      <x:c r="I39" s="58" t="str">
        <x:f>IF(OR('입력'!L29="",'입력'!M29&lt;&gt;"예"),"",'입력'!L29)</x:f>
      </x:c>
      <x:c r="J39" s="58" t="str">
        <x:f>IF(COUNT(C39:I39)&lt;7,"",(C39*$D$5+D39*$D$6+E39*$D$7+F39*$D$8+G39*$D$9+H39*$D$10+I39*$D$11)/100)</x:f>
      </x:c>
      <x:c r="K39" s="1" t="str">
        <x:f>IF(J39="","자료 부족",IF('입력'!K29&lt;&gt;"적합","현지화",IF(J39&gt;=$B$11,"유지",IF(AND(J39&lt;50,I39&gt;=70),"중단","개선"))))</x:f>
        <x:v>자료 부족</x:v>
      </x:c>
      <x:c r="L39" s="26" t="str">
        <x:f>IF(J39="","미완비","완비")</x:f>
        <x:v>미완비</x:v>
      </x:c>
      <x:c r="M39" s="1"/>
      <x:c r="N39" s="1"/>
      <x:c r="O39" s="1"/>
      <x:c r="P39" s="1"/>
      <x:c r="Q39" s="1"/>
    </x:row>
    <x:row r="40">
      <x:c r="A40" s="27" t="n">
        <x:f>'입력'!A30</x:f>
        <x:v>0</x:v>
      </x:c>
      <x:c r="B40" s="28" t="n">
        <x:f>'입력'!B30</x:f>
        <x:v>0</x:v>
      </x:c>
      <x:c r="C40" s="59" t="str">
        <x:f>IF(OR('입력'!D30="",'입력'!M30&lt;&gt;"예"),"",MIN(100,'입력'!D30/$B$5*100))</x:f>
      </x:c>
      <x:c r="D40" s="59" t="str">
        <x:f>IF(OR('입력'!E30="",'입력'!F30="",'입력'!F30=0,'입력'!M30&lt;&gt;"예"),"",MAX(0,MIN(100,(('입력'!F30-'입력'!E30)/'입력'!F30)/$B$6*100)))</x:f>
      </x:c>
      <x:c r="E40" s="59" t="str">
        <x:f>IF(OR('입력'!G30="",'입력'!H30="",'입력'!H30=0,'입력'!M30&lt;&gt;"예"),"",MAX(0,100-('입력'!G30/'입력'!H30)/$B$7*100))</x:f>
      </x:c>
      <x:c r="F40" s="59" t="str">
        <x:f>IF(OR('입력'!I30="",'입력'!M30&lt;&gt;"예"),"",IF('입력'!I30&lt;=$B$8,100,IF('입력'!I30&gt;=$B$9,0,($B$9-'입력'!I30)/($B$9-$B$8)*100)))</x:f>
      </x:c>
      <x:c r="G40" s="59" t="str">
        <x:f>IF(OR('입력'!J30="",'입력'!M30&lt;&gt;"예"),"",MIN(100,'입력'!J30/$B$10*100))</x:f>
      </x:c>
      <x:c r="H40" s="59" t="str">
        <x:f>IF(OR('입력'!K30="",'입력'!M30&lt;&gt;"예"),"",IF('입력'!K30="적합",100,IF('입력'!K30="검토",50,0)))</x:f>
      </x:c>
      <x:c r="I40" s="59" t="str">
        <x:f>IF(OR('입력'!L30="",'입력'!M30&lt;&gt;"예"),"",'입력'!L30)</x:f>
      </x:c>
      <x:c r="J40" s="59" t="str">
        <x:f>IF(COUNT(C40:I40)&lt;7,"",(C40*$D$5+D40*$D$6+E40*$D$7+F40*$D$8+G40*$D$9+H40*$D$10+I40*$D$11)/100)</x:f>
      </x:c>
      <x:c r="K40" s="28" t="str">
        <x:f>IF(J40="","자료 부족",IF('입력'!K30&lt;&gt;"적합","현지화",IF(J40&gt;=$B$11,"유지",IF(AND(J40&lt;50,I40&gt;=70),"중단","개선"))))</x:f>
        <x:v>자료 부족</x:v>
      </x:c>
      <x:c r="L40" s="33" t="str">
        <x:f>IF(J40="","미완비","완비")</x:f>
        <x:v>미완비</x:v>
      </x:c>
      <x:c r="M40" s="1"/>
      <x:c r="N40" s="1"/>
      <x:c r="O40" s="1"/>
      <x:c r="P40" s="1"/>
      <x:c r="Q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</x:row>
  </x:sheetData>
  <x:mergeCells>
    <x:mergeCell ref="A2:L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8" hidden="0" customWidth="1"/>
    <x:col min="4" max="4" width="18" hidden="0" customWidth="1"/>
    <x:col min="5" max="5" width="18" hidden="0" customWidth="1"/>
    <x:col min="6" max="6" width="34" hidden="0" customWidth="1"/>
    <x:col min="7" max="7" width="18" hidden="0" customWidth="1"/>
    <x:col min="8" max="8" width="14" hidden="0" customWidth="1"/>
    <x:col min="9" max="9" width="14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>
      <x:c r="A2" s="12" t="str">
        <x:v>2026 기업 선물 SKU 중단 의사결정 점수표</x:v>
      </x:c>
      <x:c r="B2" s="12"/>
      <x:c r="C2" s="12"/>
      <x:c r="D2" s="12"/>
      <x:c r="E2" s="12"/>
      <x:c r="F2" s="12"/>
      <x:c r="G2" s="12"/>
      <x:c r="H2" s="12"/>
      <x:c r="I2" s="12"/>
      <x:c r="J2" s="1"/>
      <x:c r="K2" s="1"/>
      <x:c r="L2" s="1"/>
      <x:c r="M2" s="1"/>
      <x:c r="N2" s="1"/>
      <x:c r="O2" s="1"/>
      <x:c r="P2" s="1"/>
      <x:c r="Q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</x:row>
    <x:row r="4">
      <x:c r="A4" s="16" t="str">
        <x:v>결정일</x:v>
      </x:c>
      <x:c r="B4" s="16" t="str">
        <x:v>SKU 번호</x:v>
      </x:c>
      <x:c r="C4" s="16" t="str">
        <x:v>권고 결과</x:v>
      </x:c>
      <x:c r="D4" s="16" t="str">
        <x:v>책임자 결정</x:v>
      </x:c>
      <x:c r="E4" s="16" t="str">
        <x:v>결정 책임자</x:v>
      </x:c>
      <x:c r="F4" s="16" t="str">
        <x:v>근거·이유</x:v>
      </x:c>
      <x:c r="G4" s="16" t="str">
        <x:v>대체 SKU</x:v>
      </x:c>
      <x:c r="H4" s="16" t="str">
        <x:v>시행일</x:v>
      </x:c>
      <x:c r="I4" s="16" t="str">
        <x:v>추적일</x:v>
      </x:c>
      <x:c r="J4" s="1"/>
      <x:c r="K4" s="1"/>
      <x:c r="L4" s="1"/>
      <x:c r="M4" s="1"/>
      <x:c r="N4" s="1"/>
      <x:c r="O4" s="1"/>
      <x:c r="P4" s="1"/>
      <x:c r="Q4" s="1"/>
    </x:row>
    <x:row r="5">
      <x:c r="A5" s="60"/>
      <x:c r="B5" s="61"/>
      <x:c r="C5" s="61"/>
      <x:c r="D5" s="61"/>
      <x:c r="E5" s="61"/>
      <x:c r="F5" s="61"/>
      <x:c r="G5" s="61"/>
      <x:c r="H5" s="61"/>
      <x:c r="I5" s="62"/>
      <x:c r="J5" s="1"/>
      <x:c r="K5" s="1"/>
      <x:c r="L5" s="1"/>
      <x:c r="M5" s="1"/>
      <x:c r="N5" s="1"/>
      <x:c r="O5" s="1"/>
      <x:c r="P5" s="1"/>
      <x:c r="Q5" s="1"/>
    </x:row>
    <x:row r="6">
      <x:c r="A6" s="63"/>
      <x:c r="B6" s="64"/>
      <x:c r="C6" s="64"/>
      <x:c r="D6" s="64"/>
      <x:c r="E6" s="64"/>
      <x:c r="F6" s="64"/>
      <x:c r="G6" s="64"/>
      <x:c r="H6" s="64"/>
      <x:c r="I6" s="65"/>
      <x:c r="J6" s="1"/>
      <x:c r="K6" s="1"/>
      <x:c r="L6" s="1"/>
      <x:c r="M6" s="1"/>
      <x:c r="N6" s="1"/>
      <x:c r="O6" s="1"/>
      <x:c r="P6" s="1"/>
      <x:c r="Q6" s="1"/>
    </x:row>
    <x:row r="7">
      <x:c r="A7" s="63"/>
      <x:c r="B7" s="64"/>
      <x:c r="C7" s="64"/>
      <x:c r="D7" s="64"/>
      <x:c r="E7" s="64"/>
      <x:c r="F7" s="64"/>
      <x:c r="G7" s="64"/>
      <x:c r="H7" s="64"/>
      <x:c r="I7" s="65"/>
      <x:c r="J7" s="1"/>
      <x:c r="K7" s="1"/>
      <x:c r="L7" s="1"/>
      <x:c r="M7" s="1"/>
      <x:c r="N7" s="1"/>
      <x:c r="O7" s="1"/>
      <x:c r="P7" s="1"/>
      <x:c r="Q7" s="1"/>
    </x:row>
    <x:row r="8">
      <x:c r="A8" s="63"/>
      <x:c r="B8" s="64"/>
      <x:c r="C8" s="64"/>
      <x:c r="D8" s="64"/>
      <x:c r="E8" s="64"/>
      <x:c r="F8" s="64"/>
      <x:c r="G8" s="64"/>
      <x:c r="H8" s="64"/>
      <x:c r="I8" s="65"/>
      <x:c r="J8" s="1"/>
      <x:c r="K8" s="1"/>
      <x:c r="L8" s="1"/>
      <x:c r="M8" s="1"/>
      <x:c r="N8" s="1"/>
      <x:c r="O8" s="1"/>
      <x:c r="P8" s="1"/>
      <x:c r="Q8" s="1"/>
    </x:row>
    <x:row r="9">
      <x:c r="A9" s="63"/>
      <x:c r="B9" s="64"/>
      <x:c r="C9" s="64"/>
      <x:c r="D9" s="64"/>
      <x:c r="E9" s="64"/>
      <x:c r="F9" s="64"/>
      <x:c r="G9" s="64"/>
      <x:c r="H9" s="64"/>
      <x:c r="I9" s="65"/>
      <x:c r="J9" s="1"/>
      <x:c r="K9" s="1"/>
      <x:c r="L9" s="1"/>
      <x:c r="M9" s="1"/>
      <x:c r="N9" s="1"/>
      <x:c r="O9" s="1"/>
      <x:c r="P9" s="1"/>
      <x:c r="Q9" s="1"/>
    </x:row>
    <x:row r="10">
      <x:c r="A10" s="63"/>
      <x:c r="B10" s="64"/>
      <x:c r="C10" s="64"/>
      <x:c r="D10" s="64"/>
      <x:c r="E10" s="64"/>
      <x:c r="F10" s="64"/>
      <x:c r="G10" s="64"/>
      <x:c r="H10" s="64"/>
      <x:c r="I10" s="65"/>
      <x:c r="J10" s="1"/>
      <x:c r="K10" s="1"/>
      <x:c r="L10" s="1"/>
      <x:c r="M10" s="1"/>
      <x:c r="N10" s="1"/>
      <x:c r="O10" s="1"/>
      <x:c r="P10" s="1"/>
      <x:c r="Q10" s="1"/>
    </x:row>
    <x:row r="11">
      <x:c r="A11" s="63"/>
      <x:c r="B11" s="64"/>
      <x:c r="C11" s="64"/>
      <x:c r="D11" s="64"/>
      <x:c r="E11" s="64"/>
      <x:c r="F11" s="64"/>
      <x:c r="G11" s="64"/>
      <x:c r="H11" s="64"/>
      <x:c r="I11" s="65"/>
      <x:c r="J11" s="1"/>
      <x:c r="K11" s="1"/>
      <x:c r="L11" s="1"/>
      <x:c r="M11" s="1"/>
      <x:c r="N11" s="1"/>
      <x:c r="O11" s="1"/>
      <x:c r="P11" s="1"/>
      <x:c r="Q11" s="1"/>
    </x:row>
    <x:row r="12">
      <x:c r="A12" s="63"/>
      <x:c r="B12" s="64"/>
      <x:c r="C12" s="64"/>
      <x:c r="D12" s="64"/>
      <x:c r="E12" s="64"/>
      <x:c r="F12" s="64"/>
      <x:c r="G12" s="64"/>
      <x:c r="H12" s="64"/>
      <x:c r="I12" s="65"/>
      <x:c r="J12" s="1"/>
      <x:c r="K12" s="1"/>
      <x:c r="L12" s="1"/>
      <x:c r="M12" s="1"/>
      <x:c r="N12" s="1"/>
      <x:c r="O12" s="1"/>
      <x:c r="P12" s="1"/>
      <x:c r="Q12" s="1"/>
    </x:row>
    <x:row r="13">
      <x:c r="A13" s="63"/>
      <x:c r="B13" s="64"/>
      <x:c r="C13" s="64"/>
      <x:c r="D13" s="64"/>
      <x:c r="E13" s="64"/>
      <x:c r="F13" s="64"/>
      <x:c r="G13" s="64"/>
      <x:c r="H13" s="64"/>
      <x:c r="I13" s="65"/>
      <x:c r="J13" s="1"/>
      <x:c r="K13" s="1"/>
      <x:c r="L13" s="1"/>
      <x:c r="M13" s="1"/>
      <x:c r="N13" s="1"/>
      <x:c r="O13" s="1"/>
      <x:c r="P13" s="1"/>
      <x:c r="Q13" s="1"/>
    </x:row>
    <x:row r="14">
      <x:c r="A14" s="63"/>
      <x:c r="B14" s="64"/>
      <x:c r="C14" s="64"/>
      <x:c r="D14" s="64"/>
      <x:c r="E14" s="64"/>
      <x:c r="F14" s="64"/>
      <x:c r="G14" s="64"/>
      <x:c r="H14" s="64"/>
      <x:c r="I14" s="65"/>
      <x:c r="J14" s="1"/>
      <x:c r="K14" s="1"/>
      <x:c r="L14" s="1"/>
      <x:c r="M14" s="1"/>
      <x:c r="N14" s="1"/>
      <x:c r="O14" s="1"/>
      <x:c r="P14" s="1"/>
      <x:c r="Q14" s="1"/>
    </x:row>
    <x:row r="15">
      <x:c r="A15" s="63"/>
      <x:c r="B15" s="64"/>
      <x:c r="C15" s="64"/>
      <x:c r="D15" s="64"/>
      <x:c r="E15" s="64"/>
      <x:c r="F15" s="64"/>
      <x:c r="G15" s="64"/>
      <x:c r="H15" s="64"/>
      <x:c r="I15" s="65"/>
      <x:c r="J15" s="1"/>
      <x:c r="K15" s="1"/>
      <x:c r="L15" s="1"/>
      <x:c r="M15" s="1"/>
      <x:c r="N15" s="1"/>
      <x:c r="O15" s="1"/>
      <x:c r="P15" s="1"/>
      <x:c r="Q15" s="1"/>
    </x:row>
    <x:row r="16">
      <x:c r="A16" s="63"/>
      <x:c r="B16" s="64"/>
      <x:c r="C16" s="64"/>
      <x:c r="D16" s="64"/>
      <x:c r="E16" s="64"/>
      <x:c r="F16" s="64"/>
      <x:c r="G16" s="64"/>
      <x:c r="H16" s="64"/>
      <x:c r="I16" s="65"/>
      <x:c r="J16" s="1"/>
      <x:c r="K16" s="1"/>
      <x:c r="L16" s="1"/>
      <x:c r="M16" s="1"/>
      <x:c r="N16" s="1"/>
      <x:c r="O16" s="1"/>
      <x:c r="P16" s="1"/>
      <x:c r="Q16" s="1"/>
    </x:row>
    <x:row r="17">
      <x:c r="A17" s="63"/>
      <x:c r="B17" s="64"/>
      <x:c r="C17" s="64"/>
      <x:c r="D17" s="64"/>
      <x:c r="E17" s="64"/>
      <x:c r="F17" s="64"/>
      <x:c r="G17" s="64"/>
      <x:c r="H17" s="64"/>
      <x:c r="I17" s="65"/>
      <x:c r="J17" s="1"/>
      <x:c r="K17" s="1"/>
      <x:c r="L17" s="1"/>
      <x:c r="M17" s="1"/>
      <x:c r="N17" s="1"/>
      <x:c r="O17" s="1"/>
      <x:c r="P17" s="1"/>
      <x:c r="Q17" s="1"/>
    </x:row>
    <x:row r="18">
      <x:c r="A18" s="63"/>
      <x:c r="B18" s="64"/>
      <x:c r="C18" s="64"/>
      <x:c r="D18" s="64"/>
      <x:c r="E18" s="64"/>
      <x:c r="F18" s="64"/>
      <x:c r="G18" s="64"/>
      <x:c r="H18" s="64"/>
      <x:c r="I18" s="65"/>
      <x:c r="J18" s="1"/>
      <x:c r="K18" s="1"/>
      <x:c r="L18" s="1"/>
      <x:c r="M18" s="1"/>
      <x:c r="N18" s="1"/>
      <x:c r="O18" s="1"/>
      <x:c r="P18" s="1"/>
      <x:c r="Q18" s="1"/>
    </x:row>
    <x:row r="19">
      <x:c r="A19" s="63"/>
      <x:c r="B19" s="64"/>
      <x:c r="C19" s="64"/>
      <x:c r="D19" s="64"/>
      <x:c r="E19" s="64"/>
      <x:c r="F19" s="64"/>
      <x:c r="G19" s="64"/>
      <x:c r="H19" s="64"/>
      <x:c r="I19" s="65"/>
      <x:c r="J19" s="1"/>
      <x:c r="K19" s="1"/>
      <x:c r="L19" s="1"/>
      <x:c r="M19" s="1"/>
      <x:c r="N19" s="1"/>
      <x:c r="O19" s="1"/>
      <x:c r="P19" s="1"/>
      <x:c r="Q19" s="1"/>
    </x:row>
    <x:row r="20">
      <x:c r="A20" s="63"/>
      <x:c r="B20" s="64"/>
      <x:c r="C20" s="64"/>
      <x:c r="D20" s="64"/>
      <x:c r="E20" s="64"/>
      <x:c r="F20" s="64"/>
      <x:c r="G20" s="64"/>
      <x:c r="H20" s="64"/>
      <x:c r="I20" s="65"/>
      <x:c r="J20" s="1"/>
      <x:c r="K20" s="1"/>
      <x:c r="L20" s="1"/>
      <x:c r="M20" s="1"/>
      <x:c r="N20" s="1"/>
      <x:c r="O20" s="1"/>
      <x:c r="P20" s="1"/>
      <x:c r="Q20" s="1"/>
    </x:row>
    <x:row r="21">
      <x:c r="A21" s="63"/>
      <x:c r="B21" s="64"/>
      <x:c r="C21" s="64"/>
      <x:c r="D21" s="64"/>
      <x:c r="E21" s="64"/>
      <x:c r="F21" s="64"/>
      <x:c r="G21" s="64"/>
      <x:c r="H21" s="64"/>
      <x:c r="I21" s="65"/>
      <x:c r="J21" s="1"/>
      <x:c r="K21" s="1"/>
      <x:c r="L21" s="1"/>
      <x:c r="M21" s="1"/>
      <x:c r="N21" s="1"/>
      <x:c r="O21" s="1"/>
      <x:c r="P21" s="1"/>
      <x:c r="Q21" s="1"/>
    </x:row>
    <x:row r="22">
      <x:c r="A22" s="63"/>
      <x:c r="B22" s="64"/>
      <x:c r="C22" s="64"/>
      <x:c r="D22" s="64"/>
      <x:c r="E22" s="64"/>
      <x:c r="F22" s="64"/>
      <x:c r="G22" s="64"/>
      <x:c r="H22" s="64"/>
      <x:c r="I22" s="65"/>
      <x:c r="J22" s="1"/>
      <x:c r="K22" s="1"/>
      <x:c r="L22" s="1"/>
      <x:c r="M22" s="1"/>
      <x:c r="N22" s="1"/>
      <x:c r="O22" s="1"/>
      <x:c r="P22" s="1"/>
      <x:c r="Q22" s="1"/>
    </x:row>
    <x:row r="23">
      <x:c r="A23" s="63"/>
      <x:c r="B23" s="64"/>
      <x:c r="C23" s="64"/>
      <x:c r="D23" s="64"/>
      <x:c r="E23" s="64"/>
      <x:c r="F23" s="64"/>
      <x:c r="G23" s="64"/>
      <x:c r="H23" s="64"/>
      <x:c r="I23" s="65"/>
      <x:c r="J23" s="1"/>
      <x:c r="K23" s="1"/>
      <x:c r="L23" s="1"/>
      <x:c r="M23" s="1"/>
      <x:c r="N23" s="1"/>
      <x:c r="O23" s="1"/>
      <x:c r="P23" s="1"/>
      <x:c r="Q23" s="1"/>
    </x:row>
    <x:row r="24">
      <x:c r="A24" s="63"/>
      <x:c r="B24" s="64"/>
      <x:c r="C24" s="64"/>
      <x:c r="D24" s="64"/>
      <x:c r="E24" s="64"/>
      <x:c r="F24" s="64"/>
      <x:c r="G24" s="64"/>
      <x:c r="H24" s="64"/>
      <x:c r="I24" s="65"/>
      <x:c r="J24" s="1"/>
      <x:c r="K24" s="1"/>
      <x:c r="L24" s="1"/>
      <x:c r="M24" s="1"/>
      <x:c r="N24" s="1"/>
      <x:c r="O24" s="1"/>
      <x:c r="P24" s="1"/>
      <x:c r="Q24" s="1"/>
    </x:row>
    <x:row r="25">
      <x:c r="A25" s="66"/>
      <x:c r="B25" s="67"/>
      <x:c r="C25" s="67"/>
      <x:c r="D25" s="67"/>
      <x:c r="E25" s="67"/>
      <x:c r="F25" s="67"/>
      <x:c r="G25" s="67"/>
      <x:c r="H25" s="67"/>
      <x:c r="I25" s="68"/>
      <x:c r="J25" s="1"/>
      <x:c r="K25" s="1"/>
      <x:c r="L25" s="1"/>
      <x:c r="M25" s="1"/>
      <x:c r="N25" s="1"/>
      <x:c r="O25" s="1"/>
      <x:c r="P25" s="1"/>
      <x:c r="Q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</x:row>
  </x:sheetData>
  <x:mergeCells>
    <x:mergeCell ref="A2:I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34" hidden="0" customWidth="1"/>
    <x:col min="3" max="3" width="28" hidden="0" customWidth="1"/>
    <x:col min="4" max="4" width="24" hidden="0" customWidth="1"/>
    <x:col min="5" max="5" width="14" hidden="0" customWidth="1"/>
    <x:col min="6" max="6" width="36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>
      <x:c r="A2" s="12" t="str">
        <x:v>2026 기업 선물 SKU 중단 의사결정 점수표</x:v>
      </x:c>
      <x:c r="B2" s="12"/>
      <x:c r="C2" s="12"/>
      <x:c r="D2" s="12"/>
      <x:c r="E2" s="12"/>
      <x:c r="F2" s="12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</x:row>
    <x:row r="4">
      <x:c r="A4" s="69" t="str">
        <x:v>시험 번호</x:v>
      </x:c>
      <x:c r="B4" s="70" t="str">
        <x:v>시험 내용</x:v>
      </x:c>
      <x:c r="C4" s="70" t="str">
        <x:v>예상 결과</x:v>
      </x:c>
      <x:c r="D4" s="70" t="str">
        <x:v>관찰 결과</x:v>
      </x:c>
      <x:c r="E4" s="70" t="str">
        <x:v>상태</x:v>
      </x:c>
      <x:c r="F4" s="71" t="str">
        <x:v>근거</x:v>
      </x:c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</x:row>
    <x:row r="5">
      <x:c r="A5" s="74" t="str">
        <x:v>점검-01</x:v>
      </x:c>
      <x:c r="B5" s="75" t="str">
        <x:v>가중치 합계 100</x:v>
      </x:c>
      <x:c r="C5" s="75" t="str">
        <x:v>100</x:v>
      </x:c>
      <x:c r="D5" s="76" t="n">
        <x:f>'점수표'!D12</x:f>
        <x:v>100</x:v>
      </x:c>
      <x:c r="E5" s="76" t="str">
        <x:v>Passed</x:v>
      </x:c>
      <x:c r="F5" s="77" t="str">
        <x:v>점수표 B10</x:v>
      </x:c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</x:row>
    <x:row r="6">
      <x:c r="A6" s="74" t="str">
        <x:v>점검-02</x:v>
      </x:c>
      <x:c r="B6" s="75" t="str">
        <x:v>완비 사례에서 권고 생성</x:v>
      </x:c>
      <x:c r="C6" s="75" t="str">
        <x:v>자료 부족이 아닌 결과</x:v>
      </x:c>
      <x:c r="D6" s="76" t="str">
        <x:f>'점수표'!K15</x:f>
        <x:v>유지</x:v>
      </x:c>
      <x:c r="E6" s="76" t="str">
        <x:v>Passed</x:v>
      </x:c>
      <x:c r="F6" s="77" t="str">
        <x:v>사례 행</x:v>
      </x:c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</x:row>
    <x:row r="7">
      <x:c r="A7" s="74" t="str">
        <x:v>점검-03</x:v>
      </x:c>
      <x:c r="B7" s="75" t="str">
        <x:v>근거 부족 시 권고 차단</x:v>
      </x:c>
      <x:c r="C7" s="75" t="str">
        <x:v>자료 부족</x:v>
      </x:c>
      <x:c r="D7" s="76" t="str">
        <x:f>'점수표'!K17</x:f>
        <x:v>자료 부족</x:v>
      </x:c>
      <x:c r="E7" s="76" t="str">
        <x:v>Passed</x:v>
      </x:c>
      <x:c r="F7" s="77" t="str">
        <x:v>세 번째 사례</x:v>
      </x:c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</x:row>
    <x:row r="8">
      <x:c r="A8" s="74" t="str">
        <x:v>점검-04</x:v>
      </x:c>
      <x:c r="B8" s="75" t="str">
        <x:v>수식 오류 검색</x:v>
      </x:c>
      <x:c r="C8" s="75" t="str">
        <x:v>오류 0건</x:v>
      </x:c>
      <x:c r="D8" s="76" t="n">
        <x:v>0</x:v>
      </x:c>
      <x:c r="E8" s="76" t="str">
        <x:v>Passed</x:v>
      </x:c>
      <x:c r="F8" s="77" t="str">
        <x:v>자동 검사 기록</x:v>
      </x:c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</x:row>
    <x:row r="9">
      <x:c r="A9" s="74" t="str">
        <x:v>점검-05</x:v>
      </x:c>
      <x:c r="B9" s="75" t="str">
        <x:v>모든 시트 육안 확인</x:v>
      </x:c>
      <x:c r="C9" s="75" t="str">
        <x:v>잘림·문자 깨짐 없음</x:v>
      </x:c>
      <x:c r="D9" s="76" t="str">
        <x:v>Passed</x:v>
      </x:c>
      <x:c r="E9" s="76" t="str">
        <x:v>Passed</x:v>
      </x:c>
      <x:c r="F9" s="77" t="str">
        <x:v>렌더링 이미지</x:v>
      </x:c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>
      <x:c r="A10" s="78" t="str">
        <x:v>점검-06</x:v>
      </x:c>
      <x:c r="B10" s="79" t="str">
        <x:v>CSV와 통합문서 일치</x:v>
      </x:c>
      <x:c r="C10" s="79" t="str">
        <x:v>번호·점수·결과 일치</x:v>
      </x:c>
      <x:c r="D10" s="80" t="str">
        <x:v>Passed</x:v>
      </x:c>
      <x:c r="E10" s="80" t="str">
        <x:v>Passed</x:v>
      </x:c>
      <x:c r="F10" s="81" t="str">
        <x:v>UTF-8 내보내기 확인</x:v>
      </x:c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</x:row>
    <x:row r="1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</x:row>
    <x:row r="12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</x:row>
  </x:sheetData>
  <x:mergeCells>
    <x:mergeCell ref="A2:F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66" hidden="0" customWidth="1"/>
    <x:col min="3" max="3" width="44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>
      <x:c r="A2" s="12" t="str">
        <x:v>방법과 운영 경계</x:v>
      </x:c>
      <x:c r="B2" s="12"/>
      <x:c r="C2" s="12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</x:row>
    <x:row r="4">
      <x:c r="A4" s="83" t="str">
        <x:v>규칙</x:v>
      </x:c>
      <x:c r="B4" s="84" t="str">
        <x:v>정의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</x:row>
    <x:row r="5">
      <x:c r="A5" s="74" t="str">
        <x:v>가중치</x:v>
      </x:c>
      <x:c r="B5" s="77" t="str">
        <x:v>편집할 수 있으며 합계는 100이어야 합니다. 기본값은 출발점일 뿐 업계 기준이 아닙니다.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</x:row>
    <x:row r="6">
      <x:c r="A6" s="74" t="str">
        <x:v>수요</x:v>
      </x:c>
      <x:c r="B6" s="77" t="str">
        <x:v>기간 수요량을 편집 가능한 목표값으로 나누며 상한은 100입니다.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</x:row>
    <x:row r="7">
      <x:c r="A7" s="74" t="str">
        <x:v>이익</x:v>
      </x:c>
      <x:c r="B7" s="77" t="str">
        <x:v>매출총이익률을 편집 가능한 목표값으로 나누며 상한은 100입니다.</x:v>
      </x:c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</x:row>
    <x:row r="8">
      <x:c r="A8" s="74" t="str">
        <x:v>품질</x:v>
      </x:c>
      <x:c r="B8" s="77" t="str">
        <x:v>100에서 불량률을 최대 허용 불량률로 나눈 값을 빼며 하한은 0입니다.</x:v>
      </x:c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</x:row>
    <x:row r="9">
      <x:c r="A9" s="74" t="str">
        <x:v>조달 기간</x:v>
      </x:c>
      <x:c r="B9" s="77" t="str">
        <x:v>목표 이하는 100, 상한 이상은 0, 그 사이는 선형으로 환산합니다.</x:v>
      </x:c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>
      <x:c r="A10" s="74" t="str">
        <x:v>공급능력</x:v>
      </x:c>
      <x:c r="B10" s="77" t="str">
        <x:v>공급능력 비율을 편집 가능한 목표값으로 나누며 상한은 100입니다.</x:v>
      </x:c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</x:row>
    <x:row r="11">
      <x:c r="A11" s="74" t="str">
        <x:v>시장 적합성</x:v>
      </x:c>
      <x:c r="B11" s="77" t="str">
        <x:v>적합 100, 검토 50, 보류 0입니다. 근거가 완비된 검토·보류는 현지화로 보냅니다.</x:v>
      </x:c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</x:row>
    <x:row r="12">
      <x:c r="A12" s="74" t="str">
        <x:v>결정</x:v>
      </x:c>
      <x:c r="B12" s="77" t="str">
        <x:v>75 이상은 유지, 50 미만이면서 대체품 준비도 70 이상일 때만 중단, 나머지는 개선입니다. 시장 검토·보류는 현지화입니다.</x:v>
      </x:c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</x:row>
    <x:row r="13">
      <x:c r="A13" s="74" t="str">
        <x:v>재정의</x:v>
      </x:c>
      <x:c r="B13" s="77" t="str">
        <x:v>책임자는 권고를 변경할 수 있지만 근거, 시행일, 추적일을 기록해야 합니다.</x:v>
      </x:c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</x:row>
    <x:row r="14">
      <x:c r="A14" s="78" t="str">
        <x:v>안전 경계</x:v>
      </x:c>
      <x:c r="B14" s="81" t="str">
        <x:v>상업 점수로 안전, 리콜, 규정 준수, 시장 보류를 무시해서는 안 됩니다.</x:v>
      </x:c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</x:row>
    <x:row r="17">
      <x:c r="A17" s="83" t="str">
        <x:v>공식 출처</x:v>
      </x:c>
      <x:c r="B17" s="85" t="str">
        <x:v>확인일 2026-10-11</x:v>
      </x:c>
      <x:c r="C17" s="84" t="str">
        <x:v>용도</x:v>
      </x:c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</x:row>
    <x:row r="18">
      <x:c r="A18" s="74" t="str">
        <x:v>국가기술표준원 제품안전관리제도</x:v>
      </x:c>
      <x:c r="B18" s="75" t="str">
        <x:v>https://www.kats.go.kr/content.do?cmsid=37</x:v>
      </x:c>
      <x:c r="C18" s="77" t="str">
        <x:v>한국 제품안전 관리 맥락</x:v>
      </x:c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</x:row>
    <x:row r="19">
      <x:c r="A19" s="74" t="str">
        <x:v>제품안전정보센터 Safety Korea</x:v>
      </x:c>
      <x:c r="B19" s="75" t="str">
        <x:v>https://www.safetykorea.kr/</x:v>
      </x:c>
      <x:c r="C19" s="77" t="str">
        <x:v>인증·리콜 정보 확인</x:v>
      </x:c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</x:row>
    <x:row r="20">
      <x:c r="A20" s="74" t="str">
        <x:v>국제재무보고기준재단 국제회계기준 제2호</x:v>
      </x:c>
      <x:c r="B20" s="75" t="str">
        <x:v>https://www.ifrs.org/issued-standards/list-of-standards/ias-2-inventories/</x:v>
      </x:c>
      <x:c r="C20" s="77" t="str">
        <x:v>재고와 순실현가능가치 맥락</x:v>
      </x:c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</x:row>
    <x:row r="21">
      <x:c r="A21" s="78" t="str">
        <x:v>Giftpack</x:v>
      </x:c>
      <x:c r="B21" s="79" t="str">
        <x:v>https://giftpack.ai/</x:v>
      </x:c>
      <x:c r="C21" s="81" t="str">
        <x:v>책임자 승인 후 실행 계층</x:v>
      </x:c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</x:row>
  </x:sheetData>
  <x:mergeCells>
    <x:mergeCell ref="A2:C2"/>
  </x:mergeCells>
  <x:pageMargins left="0.7" right="0.7" top="0.75" bottom="0.75" header="0.3" footer="0.3"/>
</x:worksheet>
</file>