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08a31d4c7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f505ed506ee843e4"/>
    <x:sheet xmlns:r="http://schemas.openxmlformats.org/officeDocument/2006/relationships" name="성숙도 평가" sheetId="2" r:id="Rb14716ffb6c740eb"/>
    <x:sheet xmlns:r="http://schemas.openxmlformats.org/officeDocument/2006/relationships" name="증거 등록부" sheetId="3" r:id="Rd202789f98ba44fa"/>
    <x:sheet xmlns:r="http://schemas.openxmlformats.org/officeDocument/2006/relationships" name="격차 우선순위" sheetId="4" r:id="Reff2dfb0f2524ffd"/>
    <x:sheet xmlns:r="http://schemas.openxmlformats.org/officeDocument/2006/relationships" name="90일 로드맵" sheetId="5" r:id="Rb5f395aa01ab464d"/>
    <x:sheet xmlns:r="http://schemas.openxmlformats.org/officeDocument/2006/relationships" name="정의" sheetId="6" r:id="Rda5abf92d0d54bd4"/>
    <x:sheet xmlns:r="http://schemas.openxmlformats.org/officeDocument/2006/relationships" name="출처와 버전 기록" sheetId="7" r:id="Rbaf789bb9dd54d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0%"/>
    <x:numFmt numFmtId="202" formatCode="0.0%"/>
    <x:numFmt numFmtId="203" formatCode="0%"/>
    <x:numFmt numFmtId="204" formatCode="0.0"/>
  </x:numFmts>
  <x:fonts count="6">
    <x:font>
      <x:sz val="11"/>
      <x:name val="Carlito"/>
    </x:font>
    <x:font>
      <x:b/>
      <x:sz val="18"/>
      <x:color rgb="FFFFFFFF"/>
      <x:name val="Noto Sans CJK TC"/>
    </x:font>
    <x:font>
      <x:i/>
      <x:sz val="11"/>
      <x:color rgb="FF123B4A"/>
      <x:name val="Noto Sans CJK TC"/>
    </x:font>
    <x:font>
      <x:sz val="10"/>
      <x:color rgb="FF263238"/>
      <x:name val="Noto Sans CJK TC"/>
    </x:font>
    <x:font>
      <x:b/>
      <x:sz val="10"/>
      <x:color rgb="FFFFFFFF"/>
      <x:name val="Noto Sans CJK TC"/>
    </x:font>
    <x:font>
      <x:sz val="10"/>
      <x:color rgb="FF6B4F1D"/>
      <x:name val="Noto Sans CJK TC"/>
    </x:font>
  </x:fonts>
  <x:fills count="7">
    <x:fill>
      <x:patternFill patternType="none"/>
    </x:fill>
    <x:fill>
      <x:patternFill patternType="gray125"/>
    </x:fill>
    <x:fill>
      <x:patternFill patternType="solid">
        <x:fgColor rgb="FF123B4A"/>
      </x:patternFill>
    </x:fill>
    <x:fill>
      <x:patternFill patternType="solid">
        <x:fgColor rgb="FFE7F2F1"/>
      </x:patternFill>
    </x:fill>
    <x:fill>
      <x:patternFill patternType="solid">
        <x:fgColor rgb="FF0F766E"/>
      </x:patternFill>
    </x:fill>
    <x:fill>
      <x:patternFill patternType="solid">
        <x:fgColor rgb="FFFFF7E6"/>
      </x:patternFill>
    </x:fill>
    <x:fill>
      <x:patternFill patternType="solid">
        <x:fgColor rgb="FFDDEDEA"/>
      </x:patternFill>
    </x:fill>
  </x:fills>
  <x:borders count="3">
    <x:border/>
    <x:border>
      <x:left style="thin">
        <x:color rgb="FFD8E2E2"/>
      </x:left>
      <x:right style="thin">
        <x:color rgb="FFD8E2E2"/>
      </x:right>
      <x:top style="thin">
        <x:color rgb="FFD8E2E2"/>
      </x:top>
      <x:bottom style="thin">
        <x:color rgb="FFD8E2E2"/>
      </x:bottom>
    </x:border>
    <x:border>
      <x:left style="thin">
        <x:color rgb="FFB8C9C9"/>
      </x:left>
      <x:right style="thin">
        <x:color rgb="FFB8C9C9"/>
      </x:right>
      <x:top style="thin">
        <x:color rgb="FFB8C9C9"/>
      </x:top>
      <x:bottom style="thin">
        <x:color rgb="FFB8C9C9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200" fontId="3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2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vertical="top" wrapText="1"/>
    </x:xf>
    <x:xf numFmtId="0" fontId="3" fillId="6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201" fontId="3" fillId="0" borderId="1" xfId="0" applyNumberFormat="1" applyFont="1" applyFill="1" applyBorder="1" applyAlignment="1">
      <x:alignment vertical="top" wrapText="1"/>
    </x:xf>
    <x:xf numFmtId="202" fontId="3" fillId="0" borderId="1" xfId="0" applyNumberFormat="1" applyFont="1" applyFill="1" applyBorder="1" applyAlignment="1">
      <x:alignment vertical="top" wrapText="1"/>
    </x:xf>
    <x:xf numFmtId="203" fontId="3" fillId="0" borderId="1" xfId="0" applyNumberFormat="1" applyFont="1" applyFill="1" applyBorder="1" applyAlignment="1">
      <x:alignment vertical="top" wrapText="1"/>
    </x:xf>
    <x:xf numFmtId="204" fontId="3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d4b05943149e9" /><Relationship Type="http://schemas.openxmlformats.org/officeDocument/2006/relationships/theme" Target="/xl/theme/theme1.xml" Id="R699ffcf186734b73" /><Relationship Type="http://schemas.openxmlformats.org/officeDocument/2006/relationships/sharedStrings" Target="/xl/sharedStrings.xml" Id="Re5e565db30e74eb4" /><Relationship Type="http://schemas.openxmlformats.org/officeDocument/2006/relationships/worksheet" Target="/xl/worksheets/sheet1.xml" Id="Rf505ed506ee843e4" /><Relationship Type="http://schemas.openxmlformats.org/officeDocument/2006/relationships/worksheet" Target="/xl/worksheets/sheet2.xml" Id="Rb14716ffb6c740eb" /><Relationship Type="http://schemas.openxmlformats.org/officeDocument/2006/relationships/worksheet" Target="/xl/worksheets/sheet3.xml" Id="Rd202789f98ba44fa" /><Relationship Type="http://schemas.openxmlformats.org/officeDocument/2006/relationships/worksheet" Target="/xl/worksheets/sheet4.xml" Id="Reff2dfb0f2524ffd" /><Relationship Type="http://schemas.openxmlformats.org/officeDocument/2006/relationships/worksheet" Target="/xl/worksheets/sheet5.xml" Id="Rb5f395aa01ab464d" /><Relationship Type="http://schemas.openxmlformats.org/officeDocument/2006/relationships/worksheet" Target="/xl/worksheets/sheet6.xml" Id="Rda5abf92d0d54bd4" /><Relationship Type="http://schemas.openxmlformats.org/officeDocument/2006/relationships/worksheet" Target="/xl/worksheets/sheet7.xml" Id="Rbaf789bb9dd54d2a" /></Relationships>
</file>

<file path=xl/tables/table1.xml><?xml version="1.0" encoding="utf-8"?>
<x:table xmlns:x="http://schemas.openxmlformats.org/spreadsheetml/2006/main" id="1" name="Assessment_ko" displayName="Assessment_ko" ref="A4:J37" headerRowCount="1" totalsRowCount="0" totalsRowShown="0">
  <x:tableColumns count="10">
    <x:tableColumn id="1" name="기준 ID"/>
    <x:tableColumn id="2" name="영역"/>
    <x:tableColumn id="3" name="기준 가중치"/>
    <x:tableColumn id="4" name="기준"/>
    <x:tableColumn id="5" name="증거 참조"/>
    <x:tableColumn id="6" name="증거 상태"/>
    <x:tableColumn id="7" name="입력 점수"/>
    <x:tableColumn id="8" name="유효 점수"/>
    <x:tableColumn id="9" name="성숙도 격차"/>
    <x:tableColumn id="10" name="가중 점수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_ko" displayName="Evidence_ko" ref="A3:I36" headerRowCount="1" totalsRowCount="0" totalsRowShown="0">
  <x:tableColumns count="9">
    <x:tableColumn id="1" name="증거 ID"/>
    <x:tableColumn id="2" name="기준 ID"/>
    <x:tableColumn id="3" name="증거 설명"/>
    <x:tableColumn id="4" name="책임자"/>
    <x:tableColumn id="5" name="위치 또는 링크"/>
    <x:tableColumn id="6" name="최종 확인일"/>
    <x:tableColumn id="7" name="상태"/>
    <x:tableColumn id="8" name="검토자"/>
    <x:tableColumn id="9" name="비고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ap_ko" displayName="Gap_ko" ref="A8:P41" headerRowCount="1" totalsRowCount="0" totalsRowShown="0">
  <x:tableColumns count="16">
    <x:tableColumn id="1" name="기준 ID"/>
    <x:tableColumn id="2" name="영역"/>
    <x:tableColumn id="3" name="기준"/>
    <x:tableColumn id="4" name="유효 점수"/>
    <x:tableColumn id="5" name="성숙도 격차"/>
    <x:tableColumn id="6" name="위험 가중치"/>
    <x:tableColumn id="7" name="구매자 영향"/>
    <x:tableColumn id="8" name="투입 난이도"/>
    <x:tableColumn id="9" name="격차 요인"/>
    <x:tableColumn id="10" name="위험 요인"/>
    <x:tableColumn id="11" name="영향 요인"/>
    <x:tableColumn id="12" name="투입 요인"/>
    <x:tableColumn id="13" name="우선 점수"/>
    <x:tableColumn id="14" name="책임자"/>
    <x:tableColumn id="15" name="기한"/>
    <x:tableColumn id="16" name="비고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oadmap_ko" displayName="Roadmap_ko" ref="A4:J16" headerRowCount="1" totalsRowCount="0" totalsRowShown="0">
  <x:tableColumns count="10">
    <x:tableColumn id="1" name="행동 ID"/>
    <x:tableColumn id="2" name="기준 ID"/>
    <x:tableColumn id="3" name="개선 행동"/>
    <x:tableColumn id="4" name="책임자"/>
    <x:tableColumn id="5" name="시작일"/>
    <x:tableColumn id="6" name="기한"/>
    <x:tableColumn id="7" name="상태"/>
    <x:tableColumn id="8" name="예상 인수 증거"/>
    <x:tableColumn id="9" name="의존 사항"/>
    <x:tableColumn id="10" name="검토 비고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efinitions_ko" displayName="Definitions_ko" ref="A3:B17" headerRowCount="1" totalsRowCount="0" totalsRowShown="0">
  <x:tableColumns count="2">
    <x:tableColumn id="1" name="용어"/>
    <x:tableColumn id="2" name="정의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ources_ko" displayName="Sources_ko" ref="A3:D11" headerRowCount="1" totalsRowCount="0" totalsRowShown="0">
  <x:tableColumns count="4">
    <x:tableColumn id="1" name="항목"/>
    <x:tableColumn id="2" name="값 또는 출처"/>
    <x:tableColumn id="3" name="최종 확인일"/>
    <x:tableColumn id="4" name="비고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b21afa6b3534b1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30c24467643439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773a3e5c595419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652fe4ae9d9645b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e0db4c90ffe84f8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290795dbb2e44f79" /></Relationships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2" hidden="0" customWidth="1"/>
  </x:cols>
  <x:sheetData>
    <x:row r="1" ht="34" customHeight="1">
      <x:c r="A1" s="4" t="str">
        <x:v>기업 선물 프로그램 성숙도 평가와 90일 로드맵</x:v>
      </x:c>
      <x:c r="B1" s="4"/>
      <x:c r="C1" s="4"/>
      <x:c r="D1" s="4"/>
      <x:c r="E1" s="4"/>
      <x:c r="F1" s="4"/>
      <x:c r="G1" s="4"/>
      <x:c r="H1" s="4"/>
    </x:row>
    <x:row r="2">
      <x:c r="A2" s="7" t="str">
        <x:v>버전 1.0 · 2026-09-22 · 의사결정용 평가 기준이며 실증 시장 기준이 아닙니다</x:v>
      </x:c>
      <x:c r="B2" s="7"/>
      <x:c r="C2" s="7"/>
      <x:c r="D2" s="7"/>
      <x:c r="E2" s="7"/>
      <x:c r="F2" s="7"/>
      <x:c r="G2" s="7"/>
      <x:c r="H2" s="7"/>
    </x:row>
    <x:row r="4">
      <x:c r="A4" s="11" t="str">
        <x:v>평가자</x:v>
      </x:c>
      <x:c r="B4" s="11" t="str"/>
    </x:row>
    <x:row r="5">
      <x:c r="A5" s="11" t="str">
        <x:v>평가 범위</x:v>
      </x:c>
      <x:c r="B5" s="11" t="str"/>
    </x:row>
    <x:row r="6">
      <x:c r="A6" s="11" t="str">
        <x:v>평가일</x:v>
      </x:c>
      <x:c r="B6" s="12" t="n">
        <x:v>46287</x:v>
      </x:c>
    </x:row>
    <x:row r="8" ht="28" customHeight="1">
      <x:c r="A8" s="17" t="str">
        <x:v>사용 방법</x:v>
      </x:c>
      <x:c r="B8" s="17"/>
      <x:c r="C8" s="17"/>
      <x:c r="D8" s="17"/>
      <x:c r="E8" s="17"/>
      <x:c r="F8" s="17"/>
      <x:c r="G8" s="17"/>
      <x:c r="H8" s="17"/>
    </x:row>
    <x:row r="9">
      <x:c r="A9" s="11" t="str">
        <x:v>1. 책임 있는 진행자 한 명을 지정하고 평가 범위에 합의합니다.</x:v>
      </x:c>
      <x:c r="B9" s="11"/>
      <x:c r="C9" s="11"/>
      <x:c r="D9" s="11"/>
      <x:c r="E9" s="11"/>
      <x:c r="F9" s="11"/>
      <x:c r="G9" s="11"/>
      <x:c r="H9" s="11"/>
    </x:row>
    <x:row r="10">
      <x:c r="A10" s="11" t="str">
        <x:v>2. 각 기준에 증거를 등록하고 증거 상태를 선택한 뒤 점수를 입력합니다.</x:v>
      </x:c>
      <x:c r="B10" s="11"/>
      <x:c r="C10" s="11"/>
      <x:c r="D10" s="11"/>
      <x:c r="E10" s="11"/>
      <x:c r="F10" s="11"/>
      <x:c r="G10" s="11"/>
      <x:c r="H10" s="11"/>
    </x:row>
    <x:row r="11">
      <x:c r="A11" s="11" t="str">
        <x:v>3. 0부터 5까지 입력합니다. 증거가 누락되면 유효 점수는 최대 1입니다.</x:v>
      </x:c>
      <x:c r="B11" s="11"/>
      <x:c r="C11" s="11"/>
      <x:c r="D11" s="11"/>
      <x:c r="E11" s="11"/>
      <x:c r="F11" s="11"/>
      <x:c r="G11" s="11"/>
      <x:c r="H11" s="11"/>
    </x:row>
    <x:row r="12">
      <x:c r="A12" s="11" t="str">
        <x:v>4. 격차 우선순위에서 위험, 구매자 영향, 투입 난이도를 설정합니다. 요인 가중치 변경에는 거버넌스 승인이 필요합니다.</x:v>
      </x:c>
      <x:c r="B12" s="11"/>
      <x:c r="C12" s="11"/>
      <x:c r="D12" s="11"/>
      <x:c r="E12" s="11"/>
      <x:c r="F12" s="11"/>
      <x:c r="G12" s="11"/>
      <x:c r="H12" s="11"/>
    </x:row>
    <x:row r="13">
      <x:c r="A13" s="11" t="str">
        <x:v>5. 우선 행동을 90일 로드맵으로 옮기고 책임자, 기한, 인수 증거를 지정합니다.</x:v>
      </x:c>
      <x:c r="B13" s="11"/>
      <x:c r="C13" s="11"/>
      <x:c r="D13" s="11"/>
      <x:c r="E13" s="11"/>
      <x:c r="F13" s="11"/>
      <x:c r="G13" s="11"/>
      <x:c r="H13" s="11"/>
    </x:row>
    <x:row r="15" ht="28" customHeight="1">
      <x:c r="A15" s="17" t="str">
        <x:v>방법 주의사항</x:v>
      </x:c>
      <x:c r="B15" s="17"/>
      <x:c r="C15" s="17"/>
      <x:c r="D15" s="17"/>
      <x:c r="E15" s="17"/>
      <x:c r="F15" s="17"/>
      <x:c r="G15" s="17"/>
      <x:c r="H15" s="17"/>
    </x:row>
    <x:row r="16">
      <x:c r="A16" s="18" t="str">
        <x:v>이 통합 문서는 투명한 의사결정용 평가 기준이며 실증 시장 기준이 아닙니다. 점수는 구조화된 논의를 돕지만 규정 준수, 보안, 세무, 개인정보, 접근성 또는 법률 인증이 아닙니다.</x:v>
      </x:c>
      <x:c r="B16" s="18"/>
      <x:c r="C16" s="18"/>
      <x:c r="D16" s="18"/>
      <x:c r="E16" s="18"/>
      <x:c r="F16" s="18"/>
      <x:c r="G16" s="18"/>
      <x:c r="H16" s="18"/>
    </x:row>
    <x:row r="17">
      <x:c r="A17" s="18"/>
      <x:c r="B17" s="18"/>
      <x:c r="C17" s="18"/>
      <x:c r="D17" s="18"/>
      <x:c r="E17" s="18"/>
      <x:c r="F17" s="18"/>
      <x:c r="G17" s="18"/>
      <x:c r="H17" s="18"/>
    </x:row>
    <x:row r="18">
      <x:c r="A18" s="18"/>
      <x:c r="B18" s="18"/>
      <x:c r="C18" s="18"/>
      <x:c r="D18" s="18"/>
      <x:c r="E18" s="18"/>
      <x:c r="F18" s="18"/>
      <x:c r="G18" s="18"/>
      <x:c r="H18" s="18"/>
    </x:row>
    <x:row r="20">
      <x:c r="A20" s="19" t="str">
        <x:v>0</x:v>
      </x:c>
      <x:c r="B20" s="19" t="str">
        <x:v>부재</x:v>
      </x:c>
      <x:c r="C20" s="19" t="str">
        <x:v>1</x:v>
      </x:c>
      <x:c r="D20" s="19" t="str">
        <x:v>임시 대응</x:v>
      </x:c>
      <x:c r="E20" s="19" t="str">
        <x:v>2</x:v>
      </x:c>
      <x:c r="F20" s="19" t="str">
        <x:v>반복 가능</x:v>
      </x:c>
      <x:c r="G20" s="19" t="str"/>
      <x:c r="H20" s="19" t="str">
        <x:v>방법 주의사항</x:v>
      </x:c>
    </x:row>
    <x:row r="21">
      <x:c r="A21" s="11" t="str">
        <x:v>3</x:v>
      </x:c>
      <x:c r="B21" s="11" t="str">
        <x:v>통제됨</x:v>
      </x:c>
      <x:c r="C21" s="11" t="str">
        <x:v>4</x:v>
      </x:c>
      <x:c r="D21" s="11" t="str">
        <x:v>측정됨</x:v>
      </x:c>
      <x:c r="E21" s="11" t="str">
        <x:v>5</x:v>
      </x:c>
      <x:c r="F21" s="11" t="str">
        <x:v>지속 개선</x:v>
      </x:c>
      <x:c r="G21" s="11" t="str"/>
      <x:c r="H21" s="11" t="str">
        <x:v>이 통합 문서는 투명한 의사결정용 평가 기준이며 실증 시장 기준이 아닙니다. 점수는 구조화된 논의를 돕지만 규정 준수, 보안, 세무, 개인정보, 접근성 또는 법률 인증이 아닙니다.</x:v>
      </x:c>
    </x:row>
    <x:row r="22">
      <x:c r="A22" s="11" t="str"/>
      <x:c r="B22" s="11" t="str">
        <x:v>성숙도 격차 가중치</x:v>
      </x:c>
      <x:c r="C22" s="11" t="str"/>
      <x:c r="D22" s="11" t="str">
        <x:v>위험 가중치</x:v>
      </x:c>
      <x:c r="E22" s="11" t="str"/>
      <x:c r="F22" s="11" t="str">
        <x:v>구매자 영향 가중치</x:v>
      </x:c>
      <x:c r="G22" s="11" t="str"/>
      <x:c r="H22" s="11" t="str">
        <x:v>투입 난이도 가중치</x:v>
      </x:c>
    </x:row>
    <x:row r="23">
      <x:c r="A23" s="11" t="str"/>
      <x:c r="B23" s="11" t="str">
        <x:v>40%</x:v>
      </x:c>
      <x:c r="C23" s="11" t="str"/>
      <x:c r="D23" s="11" t="str">
        <x:v>30%</x:v>
      </x:c>
      <x:c r="E23" s="11" t="str"/>
      <x:c r="F23" s="11" t="str">
        <x:v>20%</x:v>
      </x:c>
      <x:c r="G23" s="11" t="str"/>
      <x:c r="H23" s="11" t="str">
        <x:v>10%</x:v>
      </x:c>
    </x:row>
    <x:row r="24">
      <x:c r="A24" s="11" t="str"/>
      <x:c r="B24" s="11" t="str">
        <x:v>100%</x:v>
      </x:c>
      <x:c r="C24" s="11" t="str"/>
      <x:c r="D24" s="11" t="str"/>
      <x:c r="E24" s="11" t="str"/>
      <x:c r="F24" s="11" t="str"/>
      <x:c r="G24" s="11" t="str"/>
      <x:c r="H24" s="11" t="str"/>
    </x:row>
  </x:sheetData>
  <x:mergeCells>
    <x:mergeCell ref="A1:H1"/>
    <x:mergeCell ref="A2:H2"/>
    <x:mergeCell ref="A8:H8"/>
    <x:mergeCell ref="A9:H9"/>
    <x:mergeCell ref="A10:H10"/>
    <x:mergeCell ref="A11:H11"/>
    <x:mergeCell ref="A12:H12"/>
    <x:mergeCell ref="A13:H13"/>
    <x:mergeCell ref="A15:H15"/>
    <x:mergeCell ref="A16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06.33000183105469" hidden="0" customWidth="1"/>
    <x:col min="2" max="2" width="16.110000610351562" hidden="0" customWidth="1"/>
    <x:col min="3" max="3" width="9.890000343322754" hidden="0" customWidth="1"/>
    <x:col min="4" max="4" width="34" hidden="0" customWidth="1"/>
    <x:col min="5" max="5" width="34" hidden="0" customWidth="1"/>
    <x:col min="6" max="6" width="8.5600004196167" hidden="0" customWidth="1"/>
    <x:col min="7" max="7" width="8.5600004196167" hidden="0" customWidth="1"/>
    <x:col min="8" max="8" width="8.5600004196167" hidden="0" customWidth="1"/>
    <x:col min="9" max="9" width="9.890000343322754" hidden="0" customWidth="1"/>
    <x:col min="10" max="10" width="8.5600004196167" hidden="0" customWidth="1"/>
  </x:cols>
  <x:sheetData>
    <x:row r="1" ht="21.600000381469727" hidden="0" customHeight="1">
      <x:c r="A1" s="4" t="str">
        <x:v>기업 선물 프로그램 성숙도 평가와 90일 로드맵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15" hidden="0" customHeight="1">
      <x:c r="A2" s="22" t="str">
        <x:v>이 통합 문서는 투명한 의사결정용 평가 기준이며 실증 시장 기준이 아닙니다. 점수는 구조화된 논의를 돕지만 규정 준수, 보안, 세무, 개인정보, 접근성 또는 법률 인증이 아닙니다.</x:v>
      </x:c>
      <x:c r="B2" s="22"/>
      <x:c r="C2" s="22"/>
      <x:c r="D2" s="22"/>
      <x:c r="E2" s="22"/>
      <x:c r="F2" s="22"/>
      <x:c r="G2" s="22"/>
      <x:c r="H2" s="22"/>
      <x:c r="I2" s="22"/>
      <x:c r="J2" s="22"/>
    </x:row>
    <x:row r="3"/>
    <x:row r="4" ht="15" hidden="0" customHeight="1">
      <x:c r="A4" s="17" t="str">
        <x:v>기준 ID</x:v>
      </x:c>
      <x:c r="B4" s="17" t="str">
        <x:v>영역</x:v>
      </x:c>
      <x:c r="C4" s="17" t="str">
        <x:v>기준 가중치</x:v>
      </x:c>
      <x:c r="D4" s="17" t="str">
        <x:v>기준</x:v>
      </x:c>
      <x:c r="E4" s="17" t="str">
        <x:v>증거 참조</x:v>
      </x:c>
      <x:c r="F4" s="17" t="str">
        <x:v>증거 상태</x:v>
      </x:c>
      <x:c r="G4" s="17" t="str">
        <x:v>입력 점수</x:v>
      </x:c>
      <x:c r="H4" s="17" t="str">
        <x:v>유효 점수</x:v>
      </x:c>
      <x:c r="I4" s="17" t="str">
        <x:v>성숙도 격차</x:v>
      </x:c>
      <x:c r="J4" s="17" t="str">
        <x:v>가중 점수</x:v>
      </x:c>
    </x:row>
    <x:row r="5" ht="15" hidden="0" customHeight="1">
      <x:c r="A5" s="11" t="str">
        <x:v>D01-C1</x:v>
      </x:c>
      <x:c r="B5" s="11" t="str">
        <x:v>전략과 경영진 지원</x:v>
      </x:c>
      <x:c r="C5" s="23" t="n">
        <x:v>0.02666666666666667</x:v>
      </x:c>
      <x:c r="D5" s="11" t="str">
        <x:v>경영 책임자의 권한이 문서화되어 있다</x:v>
      </x:c>
      <x:c r="E5" s="11" t="str"/>
      <x:c r="F5" s="11" t="str">
        <x:v>누락</x:v>
      </x:c>
      <x:c r="G5" s="11" t="n">
        <x:v>0</x:v>
      </x:c>
      <x:c r="H5" s="11" t="n">
        <x:f>MIN(G5,IF(F5="누락",1,5))</x:f>
        <x:v>0</x:v>
      </x:c>
      <x:c r="I5" s="24" t="n">
        <x:f>(5-H5)/5</x:f>
        <x:v>1</x:v>
      </x:c>
      <x:c r="J5" s="24" t="n">
        <x:f>H5/5*C5</x:f>
        <x:v>0</x:v>
      </x:c>
    </x:row>
    <x:row r="6" ht="15" hidden="0" customHeight="1">
      <x:c r="A6" s="11" t="str">
        <x:v>D01-C2</x:v>
      </x:c>
      <x:c r="B6" s="11" t="str">
        <x:v>전략과 경영진 지원</x:v>
      </x:c>
      <x:c r="C6" s="23" t="n">
        <x:v>0.02666666666666667</x:v>
      </x:c>
      <x:c r="D6" s="11" t="str">
        <x:v>프로그램 목표가 사업 성과와 연결된다</x:v>
      </x:c>
      <x:c r="E6" s="11" t="str"/>
      <x:c r="F6" s="11" t="str">
        <x:v>누락</x:v>
      </x:c>
      <x:c r="G6" s="11" t="n">
        <x:v>0</x:v>
      </x:c>
      <x:c r="H6" s="11" t="n">
        <x:f>MIN(G6,IF(F6="누락",1,5))</x:f>
        <x:v>0</x:v>
      </x:c>
      <x:c r="I6" s="24" t="n">
        <x:f>(5-H6)/5</x:f>
        <x:v>1</x:v>
      </x:c>
      <x:c r="J6" s="24" t="n">
        <x:f>H6/5*C6</x:f>
        <x:v>0</x:v>
      </x:c>
    </x:row>
    <x:row r="7" ht="15" hidden="0" customHeight="1">
      <x:c r="A7" s="11" t="str">
        <x:v>D01-C3</x:v>
      </x:c>
      <x:c r="B7" s="11" t="str">
        <x:v>전략과 경영진 지원</x:v>
      </x:c>
      <x:c r="C7" s="23" t="n">
        <x:v>0.02666666666666667</x:v>
      </x:c>
      <x:c r="D7" s="11" t="str">
        <x:v>예산과 역량을 분기마다 검토한다</x:v>
      </x:c>
      <x:c r="E7" s="11" t="str"/>
      <x:c r="F7" s="11" t="str">
        <x:v>누락</x:v>
      </x:c>
      <x:c r="G7" s="11" t="n">
        <x:v>0</x:v>
      </x:c>
      <x:c r="H7" s="11" t="n">
        <x:f>MIN(G7,IF(F7="누락",1,5))</x:f>
        <x:v>0</x:v>
      </x:c>
      <x:c r="I7" s="24" t="n">
        <x:f>(5-H7)/5</x:f>
        <x:v>1</x:v>
      </x:c>
      <x:c r="J7" s="24" t="n">
        <x:f>H7/5*C7</x:f>
        <x:v>0</x:v>
      </x:c>
    </x:row>
    <x:row r="8" ht="15" hidden="0" customHeight="1">
      <x:c r="A8" s="11" t="str">
        <x:v>D02-C1</x:v>
      </x:c>
      <x:c r="B8" s="11" t="str">
        <x:v>거버넌스와 정책</x:v>
      </x:c>
      <x:c r="C8" s="23" t="n">
        <x:v>0.04</x:v>
      </x:c>
      <x:c r="D8" s="11" t="str">
        <x:v>정책이 적격 상황과 수령인을 정의한다</x:v>
      </x:c>
      <x:c r="E8" s="11" t="str"/>
      <x:c r="F8" s="11" t="str">
        <x:v>누락</x:v>
      </x:c>
      <x:c r="G8" s="11" t="n">
        <x:v>0</x:v>
      </x:c>
      <x:c r="H8" s="11" t="n">
        <x:f>MIN(G8,IF(F8="누락",1,5))</x:f>
        <x:v>0</x:v>
      </x:c>
      <x:c r="I8" s="24" t="n">
        <x:f>(5-H8)/5</x:f>
        <x:v>1</x:v>
      </x:c>
      <x:c r="J8" s="24" t="n">
        <x:f>H8/5*C8</x:f>
        <x:v>0</x:v>
      </x:c>
    </x:row>
    <x:row r="9" ht="15" hidden="0" customHeight="1">
      <x:c r="A9" s="11" t="str">
        <x:v>D02-C2</x:v>
      </x:c>
      <x:c r="B9" s="11" t="str">
        <x:v>거버넌스와 정책</x:v>
      </x:c>
      <x:c r="C9" s="23" t="n">
        <x:v>0.04</x:v>
      </x:c>
      <x:c r="D9" s="11" t="str">
        <x:v>의사결정 권한과 직무 분리가 문서화된다</x:v>
      </x:c>
      <x:c r="E9" s="11" t="str"/>
      <x:c r="F9" s="11" t="str">
        <x:v>누락</x:v>
      </x:c>
      <x:c r="G9" s="11" t="n">
        <x:v>0</x:v>
      </x:c>
      <x:c r="H9" s="11" t="n">
        <x:f>MIN(G9,IF(F9="누락",1,5))</x:f>
        <x:v>0</x:v>
      </x:c>
      <x:c r="I9" s="24" t="n">
        <x:f>(5-H9)/5</x:f>
        <x:v>1</x:v>
      </x:c>
      <x:c r="J9" s="24" t="n">
        <x:f>H9/5*C9</x:f>
        <x:v>0</x:v>
      </x:c>
    </x:row>
    <x:row r="10" ht="15" hidden="0" customHeight="1">
      <x:c r="A10" s="11" t="str">
        <x:v>D02-C3</x:v>
      </x:c>
      <x:c r="B10" s="11" t="str">
        <x:v>거버넌스와 정책</x:v>
      </x:c>
      <x:c r="C10" s="23" t="n">
        <x:v>0.04</x:v>
      </x:c>
      <x:c r="D10" s="11" t="str">
        <x:v>예외 승인은 기한과 감사 기록을 갖는다</x:v>
      </x:c>
      <x:c r="E10" s="11" t="str"/>
      <x:c r="F10" s="11" t="str">
        <x:v>누락</x:v>
      </x:c>
      <x:c r="G10" s="11" t="n">
        <x:v>0</x:v>
      </x:c>
      <x:c r="H10" s="11" t="n">
        <x:f>MIN(G10,IF(F10="누락",1,5))</x:f>
        <x:v>0</x:v>
      </x:c>
      <x:c r="I10" s="24" t="n">
        <x:f>(5-H10)/5</x:f>
        <x:v>1</x:v>
      </x:c>
      <x:c r="J10" s="24" t="n">
        <x:f>H10/5*C10</x:f>
        <x:v>0</x:v>
      </x:c>
    </x:row>
    <x:row r="11" ht="15" hidden="0" customHeight="1">
      <x:c r="A11" s="11" t="str">
        <x:v>D03-C1</x:v>
      </x:c>
      <x:c r="B11" s="11" t="str">
        <x:v>수령인 데이터와 개인정보</x:v>
      </x:c>
      <x:c r="C11" s="23" t="n">
        <x:v>0.03333333333333333</x:v>
      </x:c>
      <x:c r="D11" s="11" t="str">
        <x:v>수령인 데이터 수집 목적을 제한한다</x:v>
      </x:c>
      <x:c r="E11" s="11" t="str"/>
      <x:c r="F11" s="11" t="str">
        <x:v>누락</x:v>
      </x:c>
      <x:c r="G11" s="11" t="n">
        <x:v>0</x:v>
      </x:c>
      <x:c r="H11" s="11" t="n">
        <x:f>MIN(G11,IF(F11="누락",1,5))</x:f>
        <x:v>0</x:v>
      </x:c>
      <x:c r="I11" s="24" t="n">
        <x:f>(5-H11)/5</x:f>
        <x:v>1</x:v>
      </x:c>
      <x:c r="J11" s="24" t="n">
        <x:f>H11/5*C11</x:f>
        <x:v>0</x:v>
      </x:c>
    </x:row>
    <x:row r="12" ht="15" hidden="0" customHeight="1">
      <x:c r="A12" s="11" t="str">
        <x:v>D03-C2</x:v>
      </x:c>
      <x:c r="B12" s="11" t="str">
        <x:v>수령인 데이터와 개인정보</x:v>
      </x:c>
      <x:c r="C12" s="23" t="n">
        <x:v>0.03333333333333333</x:v>
      </x:c>
      <x:c r="D12" s="11" t="str">
        <x:v>보존과 삭제 규칙을 운영한다</x:v>
      </x:c>
      <x:c r="E12" s="11" t="str"/>
      <x:c r="F12" s="11" t="str">
        <x:v>누락</x:v>
      </x:c>
      <x:c r="G12" s="11" t="n">
        <x:v>0</x:v>
      </x:c>
      <x:c r="H12" s="11" t="n">
        <x:f>MIN(G12,IF(F12="누락",1,5))</x:f>
        <x:v>0</x:v>
      </x:c>
      <x:c r="I12" s="24" t="n">
        <x:f>(5-H12)/5</x:f>
        <x:v>1</x:v>
      </x:c>
      <x:c r="J12" s="24" t="n">
        <x:f>H12/5*C12</x:f>
        <x:v>0</x:v>
      </x:c>
    </x:row>
    <x:row r="13" ht="15" hidden="0" customHeight="1">
      <x:c r="A13" s="11" t="str">
        <x:v>D03-C3</x:v>
      </x:c>
      <x:c r="B13" s="11" t="str">
        <x:v>수령인 데이터와 개인정보</x:v>
      </x:c>
      <x:c r="C13" s="23" t="n">
        <x:v>0.03333333333333333</x:v>
      </x:c>
      <x:c r="D13" s="11" t="str">
        <x:v>동의와 선호 변경을 추적할 수 있다</x:v>
      </x:c>
      <x:c r="E13" s="11" t="str"/>
      <x:c r="F13" s="11" t="str">
        <x:v>누락</x:v>
      </x:c>
      <x:c r="G13" s="11" t="n">
        <x:v>0</x:v>
      </x:c>
      <x:c r="H13" s="11" t="n">
        <x:f>MIN(G13,IF(F13="누락",1,5))</x:f>
        <x:v>0</x:v>
      </x:c>
      <x:c r="I13" s="24" t="n">
        <x:f>(5-H13)/5</x:f>
        <x:v>1</x:v>
      </x:c>
      <x:c r="J13" s="24" t="n">
        <x:f>H13/5*C13</x:f>
        <x:v>0</x:v>
      </x:c>
    </x:row>
    <x:row r="14" ht="15" hidden="0" customHeight="1">
      <x:c r="A14" s="11" t="str">
        <x:v>D04-C1</x:v>
      </x:c>
      <x:c r="B14" s="11" t="str">
        <x:v>보안과 접근</x:v>
      </x:c>
      <x:c r="C14" s="23" t="n">
        <x:v>0.02666666666666667</x:v>
      </x:c>
      <x:c r="D14" s="11" t="str">
        <x:v>역할 기반 접근 권한을 정기 검토한다</x:v>
      </x:c>
      <x:c r="E14" s="11" t="str"/>
      <x:c r="F14" s="11" t="str">
        <x:v>누락</x:v>
      </x:c>
      <x:c r="G14" s="11" t="n">
        <x:v>0</x:v>
      </x:c>
      <x:c r="H14" s="11" t="n">
        <x:f>MIN(G14,IF(F14="누락",1,5))</x:f>
        <x:v>0</x:v>
      </x:c>
      <x:c r="I14" s="24" t="n">
        <x:f>(5-H14)/5</x:f>
        <x:v>1</x:v>
      </x:c>
      <x:c r="J14" s="24" t="n">
        <x:f>H14/5*C14</x:f>
        <x:v>0</x:v>
      </x:c>
    </x:row>
    <x:row r="15" ht="15" hidden="0" customHeight="1">
      <x:c r="A15" s="11" t="str">
        <x:v>D04-C2</x:v>
      </x:c>
      <x:c r="B15" s="11" t="str">
        <x:v>보안과 접근</x:v>
      </x:c>
      <x:c r="C15" s="23" t="n">
        <x:v>0.02666666666666667</x:v>
      </x:c>
      <x:c r="D15" s="11" t="str">
        <x:v>민감 자료 내보내기와 연동을 통제한다</x:v>
      </x:c>
      <x:c r="E15" s="11" t="str"/>
      <x:c r="F15" s="11" t="str">
        <x:v>누락</x:v>
      </x:c>
      <x:c r="G15" s="11" t="n">
        <x:v>0</x:v>
      </x:c>
      <x:c r="H15" s="11" t="n">
        <x:f>MIN(G15,IF(F15="누락",1,5))</x:f>
        <x:v>0</x:v>
      </x:c>
      <x:c r="I15" s="24" t="n">
        <x:f>(5-H15)/5</x:f>
        <x:v>1</x:v>
      </x:c>
      <x:c r="J15" s="24" t="n">
        <x:f>H15/5*C15</x:f>
        <x:v>0</x:v>
      </x:c>
    </x:row>
    <x:row r="16" ht="15" hidden="0" customHeight="1">
      <x:c r="A16" s="11" t="str">
        <x:v>D04-C3</x:v>
      </x:c>
      <x:c r="B16" s="11" t="str">
        <x:v>보안과 접근</x:v>
      </x:c>
      <x:c r="C16" s="23" t="n">
        <x:v>0.02666666666666667</x:v>
      </x:c>
      <x:c r="D16" s="11" t="str">
        <x:v>보안 사고 대응 책임이 명확하다</x:v>
      </x:c>
      <x:c r="E16" s="11" t="str"/>
      <x:c r="F16" s="11" t="str">
        <x:v>누락</x:v>
      </x:c>
      <x:c r="G16" s="11" t="n">
        <x:v>0</x:v>
      </x:c>
      <x:c r="H16" s="11" t="n">
        <x:f>MIN(G16,IF(F16="누락",1,5))</x:f>
        <x:v>0</x:v>
      </x:c>
      <x:c r="I16" s="24" t="n">
        <x:f>(5-H16)/5</x:f>
        <x:v>1</x:v>
      </x:c>
      <x:c r="J16" s="24" t="n">
        <x:f>H16/5*C16</x:f>
        <x:v>0</x:v>
      </x:c>
    </x:row>
    <x:row r="17" ht="15" hidden="0" customHeight="1">
      <x:c r="A17" s="11" t="str">
        <x:v>D05-C1</x:v>
      </x:c>
      <x:c r="B17" s="11" t="str">
        <x:v>조달과 품목 구성</x:v>
      </x:c>
      <x:c r="C17" s="23" t="n">
        <x:v>0.03</x:v>
      </x:c>
      <x:c r="D17" s="11" t="str">
        <x:v>품목 선정이 문서 기준을 따른다</x:v>
      </x:c>
      <x:c r="E17" s="11" t="str"/>
      <x:c r="F17" s="11" t="str">
        <x:v>누락</x:v>
      </x:c>
      <x:c r="G17" s="11" t="n">
        <x:v>0</x:v>
      </x:c>
      <x:c r="H17" s="11" t="n">
        <x:f>MIN(G17,IF(F17="누락",1,5))</x:f>
        <x:v>0</x:v>
      </x:c>
      <x:c r="I17" s="24" t="n">
        <x:f>(5-H17)/5</x:f>
        <x:v>1</x:v>
      </x:c>
      <x:c r="J17" s="24" t="n">
        <x:f>H17/5*C17</x:f>
        <x:v>0</x:v>
      </x:c>
    </x:row>
    <x:row r="18" ht="15" hidden="0" customHeight="1">
      <x:c r="A18" s="11" t="str">
        <x:v>D05-C2</x:v>
      </x:c>
      <x:c r="B18" s="11" t="str">
        <x:v>조달과 품목 구성</x:v>
      </x:c>
      <x:c r="C18" s="23" t="n">
        <x:v>0.03</x:v>
      </x:c>
      <x:c r="D18" s="11" t="str">
        <x:v>공급업체 실사를 갱신한다</x:v>
      </x:c>
      <x:c r="E18" s="11" t="str"/>
      <x:c r="F18" s="11" t="str">
        <x:v>누락</x:v>
      </x:c>
      <x:c r="G18" s="11" t="n">
        <x:v>0</x:v>
      </x:c>
      <x:c r="H18" s="11" t="n">
        <x:f>MIN(G18,IF(F18="누락",1,5))</x:f>
        <x:v>0</x:v>
      </x:c>
      <x:c r="I18" s="24" t="n">
        <x:f>(5-H18)/5</x:f>
        <x:v>1</x:v>
      </x:c>
      <x:c r="J18" s="24" t="n">
        <x:f>H18/5*C18</x:f>
        <x:v>0</x:v>
      </x:c>
    </x:row>
    <x:row r="19" ht="15" hidden="0" customHeight="1">
      <x:c r="A19" s="11" t="str">
        <x:v>D05-C3</x:v>
      </x:c>
      <x:c r="B19" s="11" t="str">
        <x:v>조달과 품목 구성</x:v>
      </x:c>
      <x:c r="C19" s="23" t="n">
        <x:v>0.03</x:v>
      </x:c>
      <x:c r="D19" s="11" t="str">
        <x:v>지속가능성과 포용 선택지를 측정한다</x:v>
      </x:c>
      <x:c r="E19" s="11" t="str"/>
      <x:c r="F19" s="11" t="str">
        <x:v>누락</x:v>
      </x:c>
      <x:c r="G19" s="11" t="n">
        <x:v>0</x:v>
      </x:c>
      <x:c r="H19" s="11" t="n">
        <x:f>MIN(G19,IF(F19="누락",1,5))</x:f>
        <x:v>0</x:v>
      </x:c>
      <x:c r="I19" s="24" t="n">
        <x:f>(5-H19)/5</x:f>
        <x:v>1</x:v>
      </x:c>
      <x:c r="J19" s="24" t="n">
        <x:f>H19/5*C19</x:f>
        <x:v>0</x:v>
      </x:c>
    </x:row>
    <x:row r="20" ht="15" hidden="0" customHeight="1">
      <x:c r="A20" s="11" t="str">
        <x:v>D06-C1</x:v>
      </x:c>
      <x:c r="B20" s="11" t="str">
        <x:v>업무 흐름과 자동화</x:v>
      </x:c>
      <x:c r="C20" s="23" t="n">
        <x:v>0.03333333333333333</x:v>
      </x:c>
      <x:c r="D20" s="11" t="str">
        <x:v>요청부터 승인까지 반복 가능하다</x:v>
      </x:c>
      <x:c r="E20" s="11" t="str"/>
      <x:c r="F20" s="11" t="str">
        <x:v>누락</x:v>
      </x:c>
      <x:c r="G20" s="11" t="n">
        <x:v>0</x:v>
      </x:c>
      <x:c r="H20" s="11" t="n">
        <x:f>MIN(G20,IF(F20="누락",1,5))</x:f>
        <x:v>0</x:v>
      </x:c>
      <x:c r="I20" s="24" t="n">
        <x:f>(5-H20)/5</x:f>
        <x:v>1</x:v>
      </x:c>
      <x:c r="J20" s="24" t="n">
        <x:f>H20/5*C20</x:f>
        <x:v>0</x:v>
      </x:c>
    </x:row>
    <x:row r="21" ht="15" hidden="0" customHeight="1">
      <x:c r="A21" s="11" t="str">
        <x:v>D06-C2</x:v>
      </x:c>
      <x:c r="B21" s="11" t="str">
        <x:v>업무 흐름과 자동화</x:v>
      </x:c>
      <x:c r="C21" s="23" t="n">
        <x:v>0.03333333333333333</x:v>
      </x:c>
      <x:c r="D21" s="11" t="str">
        <x:v>자동화 실패 경로를 감시한다</x:v>
      </x:c>
      <x:c r="E21" s="11" t="str"/>
      <x:c r="F21" s="11" t="str">
        <x:v>누락</x:v>
      </x:c>
      <x:c r="G21" s="11" t="n">
        <x:v>0</x:v>
      </x:c>
      <x:c r="H21" s="11" t="n">
        <x:f>MIN(G21,IF(F21="누락",1,5))</x:f>
        <x:v>0</x:v>
      </x:c>
      <x:c r="I21" s="24" t="n">
        <x:f>(5-H21)/5</x:f>
        <x:v>1</x:v>
      </x:c>
      <x:c r="J21" s="24" t="n">
        <x:f>H21/5*C21</x:f>
        <x:v>0</x:v>
      </x:c>
    </x:row>
    <x:row r="22" ht="15" hidden="0" customHeight="1">
      <x:c r="A22" s="11" t="str">
        <x:v>D06-C3</x:v>
      </x:c>
      <x:c r="B22" s="11" t="str">
        <x:v>업무 흐름과 자동화</x:v>
      </x:c>
      <x:c r="C22" s="23" t="n">
        <x:v>0.03333333333333333</x:v>
      </x:c>
      <x:c r="D22" s="11" t="str">
        <x:v>수작업 인계에 서비스 목표가 있다</x:v>
      </x:c>
      <x:c r="E22" s="11" t="str"/>
      <x:c r="F22" s="11" t="str">
        <x:v>누락</x:v>
      </x:c>
      <x:c r="G22" s="11" t="n">
        <x:v>0</x:v>
      </x:c>
      <x:c r="H22" s="11" t="n">
        <x:f>MIN(G22,IF(F22="누락",1,5))</x:f>
        <x:v>0</x:v>
      </x:c>
      <x:c r="I22" s="24" t="n">
        <x:f>(5-H22)/5</x:f>
        <x:v>1</x:v>
      </x:c>
      <x:c r="J22" s="24" t="n">
        <x:f>H22/5*C22</x:f>
        <x:v>0</x:v>
      </x:c>
    </x:row>
    <x:row r="23" ht="15" hidden="0" customHeight="1">
      <x:c r="A23" s="11" t="str">
        <x:v>D07-C1</x:v>
      </x:c>
      <x:c r="B23" s="11" t="str">
        <x:v>재무와 세무 통제</x:v>
      </x:c>
      <x:c r="C23" s="23" t="n">
        <x:v>0.03333333333333333</x:v>
      </x:c>
      <x:c r="D23" s="11" t="str">
        <x:v>예산 책임과 비용 분류가 일관된다</x:v>
      </x:c>
      <x:c r="E23" s="11" t="str"/>
      <x:c r="F23" s="11" t="str">
        <x:v>누락</x:v>
      </x:c>
      <x:c r="G23" s="11" t="n">
        <x:v>0</x:v>
      </x:c>
      <x:c r="H23" s="11" t="n">
        <x:f>MIN(G23,IF(F23="누락",1,5))</x:f>
        <x:v>0</x:v>
      </x:c>
      <x:c r="I23" s="24" t="n">
        <x:f>(5-H23)/5</x:f>
        <x:v>1</x:v>
      </x:c>
      <x:c r="J23" s="24" t="n">
        <x:f>H23/5*C23</x:f>
        <x:v>0</x:v>
      </x:c>
    </x:row>
    <x:row r="24" ht="15" hidden="0" customHeight="1">
      <x:c r="A24" s="11" t="str">
        <x:v>D07-C2</x:v>
      </x:c>
      <x:c r="B24" s="11" t="str">
        <x:v>재무와 세무 통제</x:v>
      </x:c>
      <x:c r="C24" s="23" t="n">
        <x:v>0.03333333333333333</x:v>
      </x:c>
      <x:c r="D24" s="11" t="str">
        <x:v>세무와 급여 문의 기준이 문서화된다</x:v>
      </x:c>
      <x:c r="E24" s="11" t="str"/>
      <x:c r="F24" s="11" t="str">
        <x:v>누락</x:v>
      </x:c>
      <x:c r="G24" s="11" t="n">
        <x:v>0</x:v>
      </x:c>
      <x:c r="H24" s="11" t="n">
        <x:f>MIN(G24,IF(F24="누락",1,5))</x:f>
        <x:v>0</x:v>
      </x:c>
      <x:c r="I24" s="24" t="n">
        <x:f>(5-H24)/5</x:f>
        <x:v>1</x:v>
      </x:c>
      <x:c r="J24" s="24" t="n">
        <x:f>H24/5*C24</x:f>
        <x:v>0</x:v>
      </x:c>
    </x:row>
    <x:row r="25" ht="15" hidden="0" customHeight="1">
      <x:c r="A25" s="11" t="str">
        <x:v>D07-C3</x:v>
      </x:c>
      <x:c r="B25" s="11" t="str">
        <x:v>재무와 세무 통제</x:v>
      </x:c>
      <x:c r="C25" s="23" t="n">
        <x:v>0.03333333333333333</x:v>
      </x:c>
      <x:c r="D25" s="11" t="str">
        <x:v>대사에서 미확인 지출을 해결한다</x:v>
      </x:c>
      <x:c r="E25" s="11" t="str"/>
      <x:c r="F25" s="11" t="str">
        <x:v>누락</x:v>
      </x:c>
      <x:c r="G25" s="11" t="n">
        <x:v>0</x:v>
      </x:c>
      <x:c r="H25" s="11" t="n">
        <x:f>MIN(G25,IF(F25="누락",1,5))</x:f>
        <x:v>0</x:v>
      </x:c>
      <x:c r="I25" s="24" t="n">
        <x:f>(5-H25)/5</x:f>
        <x:v>1</x:v>
      </x:c>
      <x:c r="J25" s="24" t="n">
        <x:f>H25/5*C25</x:f>
        <x:v>0</x:v>
      </x:c>
    </x:row>
    <x:row r="26" ht="15" hidden="0" customHeight="1">
      <x:c r="A26" s="11" t="str">
        <x:v>D08-C1</x:v>
      </x:c>
      <x:c r="B26" s="11" t="str">
        <x:v>수령 경험과 접근성</x:v>
      </x:c>
      <x:c r="C26" s="23" t="n">
        <x:v>0.02666666666666667</x:v>
      </x:c>
      <x:c r="D26" s="11" t="str">
        <x:v>선택권, 접근성, 지역 적합성을 설계한다</x:v>
      </x:c>
      <x:c r="E26" s="11" t="str"/>
      <x:c r="F26" s="11" t="str">
        <x:v>누락</x:v>
      </x:c>
      <x:c r="G26" s="11" t="n">
        <x:v>0</x:v>
      </x:c>
      <x:c r="H26" s="11" t="n">
        <x:f>MIN(G26,IF(F26="누락",1,5))</x:f>
        <x:v>0</x:v>
      </x:c>
      <x:c r="I26" s="24" t="n">
        <x:f>(5-H26)/5</x:f>
        <x:v>1</x:v>
      </x:c>
      <x:c r="J26" s="24" t="n">
        <x:f>H26/5*C26</x:f>
        <x:v>0</x:v>
      </x:c>
    </x:row>
    <x:row r="27" ht="15" hidden="0" customHeight="1">
      <x:c r="A27" s="11" t="str">
        <x:v>D08-C2</x:v>
      </x:c>
      <x:c r="B27" s="11" t="str">
        <x:v>수령 경험과 접근성</x:v>
      </x:c>
      <x:c r="C27" s="23" t="n">
        <x:v>0.02666666666666667</x:v>
      </x:c>
      <x:c r="D27" s="11" t="str">
        <x:v>안내가 기대 수준을 명확히 한다</x:v>
      </x:c>
      <x:c r="E27" s="11" t="str"/>
      <x:c r="F27" s="11" t="str">
        <x:v>누락</x:v>
      </x:c>
      <x:c r="G27" s="11" t="n">
        <x:v>0</x:v>
      </x:c>
      <x:c r="H27" s="11" t="n">
        <x:f>MIN(G27,IF(F27="누락",1,5))</x:f>
        <x:v>0</x:v>
      </x:c>
      <x:c r="I27" s="24" t="n">
        <x:f>(5-H27)/5</x:f>
        <x:v>1</x:v>
      </x:c>
      <x:c r="J27" s="24" t="n">
        <x:f>H27/5*C27</x:f>
        <x:v>0</x:v>
      </x:c>
    </x:row>
    <x:row r="28" ht="15" hidden="0" customHeight="1">
      <x:c r="A28" s="11" t="str">
        <x:v>D08-C3</x:v>
      </x:c>
      <x:c r="B28" s="11" t="str">
        <x:v>수령 경험과 접근성</x:v>
      </x:c>
      <x:c r="C28" s="23" t="n">
        <x:v>0.02666666666666667</x:v>
      </x:c>
      <x:c r="D28" s="11" t="str">
        <x:v>수령인 지원 결과를 추적한다</x:v>
      </x:c>
      <x:c r="E28" s="11" t="str"/>
      <x:c r="F28" s="11" t="str">
        <x:v>누락</x:v>
      </x:c>
      <x:c r="G28" s="11" t="n">
        <x:v>0</x:v>
      </x:c>
      <x:c r="H28" s="11" t="n">
        <x:f>MIN(G28,IF(F28="누락",1,5))</x:f>
        <x:v>0</x:v>
      </x:c>
      <x:c r="I28" s="24" t="n">
        <x:f>(5-H28)/5</x:f>
        <x:v>1</x:v>
      </x:c>
      <x:c r="J28" s="24" t="n">
        <x:f>H28/5*C28</x:f>
        <x:v>0</x:v>
      </x:c>
    </x:row>
    <x:row r="29" ht="15" hidden="0" customHeight="1">
      <x:c r="A29" s="11" t="str">
        <x:v>D09-C1</x:v>
      </x:c>
      <x:c r="B29" s="11" t="str">
        <x:v>이행과 물류</x:v>
      </x:c>
      <x:c r="C29" s="23" t="n">
        <x:v>0.03333333333333333</x:v>
      </x:c>
      <x:c r="D29" s="11" t="str">
        <x:v>주소와 배송 제약을 검증한다</x:v>
      </x:c>
      <x:c r="E29" s="11" t="str"/>
      <x:c r="F29" s="11" t="str">
        <x:v>누락</x:v>
      </x:c>
      <x:c r="G29" s="11" t="n">
        <x:v>0</x:v>
      </x:c>
      <x:c r="H29" s="11" t="n">
        <x:f>MIN(G29,IF(F29="누락",1,5))</x:f>
        <x:v>0</x:v>
      </x:c>
      <x:c r="I29" s="24" t="n">
        <x:f>(5-H29)/5</x:f>
        <x:v>1</x:v>
      </x:c>
      <x:c r="J29" s="24" t="n">
        <x:f>H29/5*C29</x:f>
        <x:v>0</x:v>
      </x:c>
    </x:row>
    <x:row r="30" ht="15" hidden="0" customHeight="1">
      <x:c r="A30" s="11" t="str">
        <x:v>D09-C2</x:v>
      </x:c>
      <x:c r="B30" s="11" t="str">
        <x:v>이행과 물류</x:v>
      </x:c>
      <x:c r="C30" s="23" t="n">
        <x:v>0.03333333333333333</x:v>
      </x:c>
      <x:c r="D30" s="11" t="str">
        <x:v>국경 간 및 제한 품목 위험을 선별한다</x:v>
      </x:c>
      <x:c r="E30" s="11" t="str"/>
      <x:c r="F30" s="11" t="str">
        <x:v>누락</x:v>
      </x:c>
      <x:c r="G30" s="11" t="n">
        <x:v>0</x:v>
      </x:c>
      <x:c r="H30" s="11" t="n">
        <x:f>MIN(G30,IF(F30="누락",1,5))</x:f>
        <x:v>0</x:v>
      </x:c>
      <x:c r="I30" s="24" t="n">
        <x:f>(5-H30)/5</x:f>
        <x:v>1</x:v>
      </x:c>
      <x:c r="J30" s="24" t="n">
        <x:f>H30/5*C30</x:f>
        <x:v>0</x:v>
      </x:c>
    </x:row>
    <x:row r="31" ht="15" hidden="0" customHeight="1">
      <x:c r="A31" s="11" t="str">
        <x:v>D09-C3</x:v>
      </x:c>
      <x:c r="B31" s="11" t="str">
        <x:v>이행과 물류</x:v>
      </x:c>
      <x:c r="C31" s="23" t="n">
        <x:v>0.03333333333333333</x:v>
      </x:c>
      <x:c r="D31" s="11" t="str">
        <x:v>배송 예외 복구 절차가 있다</x:v>
      </x:c>
      <x:c r="E31" s="11" t="str"/>
      <x:c r="F31" s="11" t="str">
        <x:v>누락</x:v>
      </x:c>
      <x:c r="G31" s="11" t="n">
        <x:v>0</x:v>
      </x:c>
      <x:c r="H31" s="11" t="n">
        <x:f>MIN(G31,IF(F31="누락",1,5))</x:f>
        <x:v>0</x:v>
      </x:c>
      <x:c r="I31" s="24" t="n">
        <x:f>(5-H31)/5</x:f>
        <x:v>1</x:v>
      </x:c>
      <x:c r="J31" s="24" t="n">
        <x:f>H31/5*C31</x:f>
        <x:v>0</x:v>
      </x:c>
    </x:row>
    <x:row r="32" ht="15" hidden="0" customHeight="1">
      <x:c r="A32" s="11" t="str">
        <x:v>D10-C1</x:v>
      </x:c>
      <x:c r="B32" s="11" t="str">
        <x:v>규정 준수와 예외</x:v>
      </x:c>
      <x:c r="C32" s="23" t="n">
        <x:v>0.02666666666666667</x:v>
      </x:c>
      <x:c r="D32" s="11" t="str">
        <x:v>뇌물 방지와 이해상충 점검을 내장한다</x:v>
      </x:c>
      <x:c r="E32" s="11" t="str"/>
      <x:c r="F32" s="11" t="str">
        <x:v>누락</x:v>
      </x:c>
      <x:c r="G32" s="11" t="n">
        <x:v>0</x:v>
      </x:c>
      <x:c r="H32" s="11" t="n">
        <x:f>MIN(G32,IF(F32="누락",1,5))</x:f>
        <x:v>0</x:v>
      </x:c>
      <x:c r="I32" s="24" t="n">
        <x:f>(5-H32)/5</x:f>
        <x:v>1</x:v>
      </x:c>
      <x:c r="J32" s="24" t="n">
        <x:f>H32/5*C32</x:f>
        <x:v>0</x:v>
      </x:c>
    </x:row>
    <x:row r="33" ht="15" hidden="0" customHeight="1">
      <x:c r="A33" s="11" t="str">
        <x:v>D10-C2</x:v>
      </x:c>
      <x:c r="B33" s="11" t="str">
        <x:v>규정 준수와 예외</x:v>
      </x:c>
      <x:c r="C33" s="23" t="n">
        <x:v>0.02666666666666667</x:v>
      </x:c>
      <x:c r="D33" s="11" t="str">
        <x:v>개인정보와 법무 검토의 발동 조건이 있다</x:v>
      </x:c>
      <x:c r="E33" s="11" t="str"/>
      <x:c r="F33" s="11" t="str">
        <x:v>누락</x:v>
      </x:c>
      <x:c r="G33" s="11" t="n">
        <x:v>0</x:v>
      </x:c>
      <x:c r="H33" s="11" t="n">
        <x:f>MIN(G33,IF(F33="누락",1,5))</x:f>
        <x:v>0</x:v>
      </x:c>
      <x:c r="I33" s="24" t="n">
        <x:f>(5-H33)/5</x:f>
        <x:v>1</x:v>
      </x:c>
      <x:c r="J33" s="24" t="n">
        <x:f>H33/5*C33</x:f>
        <x:v>0</x:v>
      </x:c>
    </x:row>
    <x:row r="34" ht="15" hidden="0" customHeight="1">
      <x:c r="A34" s="11" t="str">
        <x:v>D10-C3</x:v>
      </x:c>
      <x:c r="B34" s="11" t="str">
        <x:v>규정 준수와 예외</x:v>
      </x:c>
      <x:c r="C34" s="23" t="n">
        <x:v>0.02666666666666667</x:v>
      </x:c>
      <x:c r="D34" s="11" t="str">
        <x:v>감사를 위해 예외 증거를 보관한다</x:v>
      </x:c>
      <x:c r="E34" s="11" t="str"/>
      <x:c r="F34" s="11" t="str">
        <x:v>누락</x:v>
      </x:c>
      <x:c r="G34" s="11" t="n">
        <x:v>0</x:v>
      </x:c>
      <x:c r="H34" s="11" t="n">
        <x:f>MIN(G34,IF(F34="누락",1,5))</x:f>
        <x:v>0</x:v>
      </x:c>
      <x:c r="I34" s="24" t="n">
        <x:f>(5-H34)/5</x:f>
        <x:v>1</x:v>
      </x:c>
      <x:c r="J34" s="24" t="n">
        <x:f>H34/5*C34</x:f>
        <x:v>0</x:v>
      </x:c>
    </x:row>
    <x:row r="35" ht="15" hidden="0" customHeight="1">
      <x:c r="A35" s="11" t="str">
        <x:v>D11-C1</x:v>
      </x:c>
      <x:c r="B35" s="11" t="str">
        <x:v>측정과 개선</x:v>
      </x:c>
      <x:c r="C35" s="23" t="n">
        <x:v>0.023333333333333334</x:v>
      </x:c>
      <x:c r="D35" s="11" t="str">
        <x:v>성과 지표에 책임자와 기준값이 있다</x:v>
      </x:c>
      <x:c r="E35" s="11" t="str"/>
      <x:c r="F35" s="11" t="str">
        <x:v>누락</x:v>
      </x:c>
      <x:c r="G35" s="11" t="n">
        <x:v>0</x:v>
      </x:c>
      <x:c r="H35" s="11" t="n">
        <x:f>MIN(G35,IF(F35="누락",1,5))</x:f>
        <x:v>0</x:v>
      </x:c>
      <x:c r="I35" s="24" t="n">
        <x:f>(5-H35)/5</x:f>
        <x:v>1</x:v>
      </x:c>
      <x:c r="J35" s="24" t="n">
        <x:f>H35/5*C35</x:f>
        <x:v>0</x:v>
      </x:c>
    </x:row>
    <x:row r="36" ht="15" hidden="0" customHeight="1">
      <x:c r="A36" s="11" t="str">
        <x:v>D11-C2</x:v>
      </x:c>
      <x:c r="B36" s="11" t="str">
        <x:v>측정과 개선</x:v>
      </x:c>
      <x:c r="C36" s="23" t="n">
        <x:v>0.023333333333333334</x:v>
      </x:c>
      <x:c r="D36" s="11" t="str">
        <x:v>검토 결과를 통제된 행동으로 전환한다</x:v>
      </x:c>
      <x:c r="E36" s="11" t="str"/>
      <x:c r="F36" s="11" t="str">
        <x:v>누락</x:v>
      </x:c>
      <x:c r="G36" s="11" t="n">
        <x:v>0</x:v>
      </x:c>
      <x:c r="H36" s="11" t="n">
        <x:f>MIN(G36,IF(F36="누락",1,5))</x:f>
        <x:v>0</x:v>
      </x:c>
      <x:c r="I36" s="24" t="n">
        <x:f>(5-H36)/5</x:f>
        <x:v>1</x:v>
      </x:c>
      <x:c r="J36" s="24" t="n">
        <x:f>H36/5*C36</x:f>
        <x:v>0</x:v>
      </x:c>
    </x:row>
    <x:row r="37" ht="15" hidden="0" customHeight="1">
      <x:c r="A37" s="11" t="str">
        <x:v>D11-C3</x:v>
      </x:c>
      <x:c r="B37" s="11" t="str">
        <x:v>측정과 개선</x:v>
      </x:c>
      <x:c r="C37" s="23" t="n">
        <x:v>0.023333333333333334</x:v>
      </x:c>
      <x:c r="D37" s="11" t="str">
        <x:v>각 주기에서 교훈과 통제를 개선한다</x:v>
      </x:c>
      <x:c r="E37" s="11" t="str"/>
      <x:c r="F37" s="11" t="str">
        <x:v>누락</x:v>
      </x:c>
      <x:c r="G37" s="11" t="n">
        <x:v>0</x:v>
      </x:c>
      <x:c r="H37" s="11" t="n">
        <x:f>MIN(G37,IF(F37="누락",1,5))</x:f>
        <x:v>0</x:v>
      </x:c>
      <x:c r="I37" s="24" t="n">
        <x:f>(5-H37)/5</x:f>
        <x:v>1</x:v>
      </x:c>
      <x:c r="J37" s="24" t="n">
        <x:f>H37/5*C37</x:f>
        <x:v>0</x:v>
      </x:c>
    </x:row>
  </x:sheetData>
  <x:mergeCells>
    <x:mergeCell ref="A1:J1"/>
    <x:mergeCell ref="A2:J2"/>
  </x:mergeCells>
  <x:dataValidations count="2">
    <x:dataValidation type="list" sqref="F5:F37">
      <x:formula1>"누락,일부,확인됨"</x:formula1>
    </x:dataValidation>
    <x:dataValidation type="whole" operator="between" sqref="G5:G37">
      <x:formula1>0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b21afa6b3534b13"/>
  </x:tableParts>
</x:worksheet>
</file>

<file path=xl/worksheets/sheet3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3.329999923706055" hidden="0" customWidth="1"/>
    <x:col min="2" max="2" width="7.21999979019165" hidden="0" customWidth="1"/>
    <x:col min="3" max="3" width="28" hidden="0" customWidth="1"/>
    <x:col min="4" max="4" width="28" hidden="0" customWidth="1"/>
    <x:col min="5" max="5" width="28" hidden="0" customWidth="1"/>
    <x:col min="6" max="6" width="9.890000343322754" hidden="0" customWidth="1"/>
    <x:col min="7" max="7" width="5.440000057220459" hidden="0" customWidth="1"/>
    <x:col min="8" max="8" width="6.78000020980835" hidden="0" customWidth="1"/>
    <x:col min="9" max="9" width="5.440000057220459" hidden="0" customWidth="1"/>
  </x:cols>
  <x:sheetData>
    <x:row r="1" ht="34" customHeight="1">
      <x:c r="A1" s="4" t="str">
        <x:v>증거 등록부</x:v>
      </x:c>
      <x:c r="B1" s="4"/>
      <x:c r="C1" s="4"/>
      <x:c r="D1" s="4"/>
      <x:c r="E1" s="4"/>
      <x:c r="F1" s="4"/>
      <x:c r="G1" s="4"/>
      <x:c r="H1" s="4"/>
      <x:c r="I1" s="4"/>
    </x:row>
    <x:row r="3" ht="28" customHeight="1">
      <x:c r="A3" s="17" t="str">
        <x:v>증거 ID</x:v>
      </x:c>
      <x:c r="B3" s="17" t="str">
        <x:v>기준 ID</x:v>
      </x:c>
      <x:c r="C3" s="17" t="str">
        <x:v>증거 설명</x:v>
      </x:c>
      <x:c r="D3" s="17" t="str">
        <x:v>책임자</x:v>
      </x:c>
      <x:c r="E3" s="17" t="str">
        <x:v>위치 또는 링크</x:v>
      </x:c>
      <x:c r="F3" s="17" t="str">
        <x:v>최종 확인일</x:v>
      </x:c>
      <x:c r="G3" s="17" t="str">
        <x:v>상태</x:v>
      </x:c>
      <x:c r="H3" s="17" t="str">
        <x:v>검토자</x:v>
      </x:c>
      <x:c r="I3" s="17" t="str">
        <x:v>비고</x:v>
      </x:c>
    </x:row>
    <x:row r="4">
      <x:c r="A4" s="11" t="str">
        <x:v>E001</x:v>
      </x:c>
      <x:c r="B4" s="11" t="str">
        <x:v>D01-C1</x:v>
      </x:c>
      <x:c r="C4" s="11" t="str"/>
      <x:c r="D4" s="11" t="str"/>
      <x:c r="E4" s="11" t="str"/>
      <x:c r="F4" s="12" t="str"/>
      <x:c r="G4" s="11" t="str">
        <x:v>누락</x:v>
      </x:c>
      <x:c r="H4" s="11" t="str"/>
      <x:c r="I4" s="11" t="str"/>
    </x:row>
    <x:row r="5">
      <x:c r="A5" s="11" t="str">
        <x:v>E002</x:v>
      </x:c>
      <x:c r="B5" s="11" t="str">
        <x:v>D01-C2</x:v>
      </x:c>
      <x:c r="C5" s="11" t="str"/>
      <x:c r="D5" s="11" t="str"/>
      <x:c r="E5" s="11" t="str"/>
      <x:c r="F5" s="12" t="str"/>
      <x:c r="G5" s="11" t="str">
        <x:v>누락</x:v>
      </x:c>
      <x:c r="H5" s="11" t="str"/>
      <x:c r="I5" s="11" t="str"/>
    </x:row>
    <x:row r="6">
      <x:c r="A6" s="11" t="str">
        <x:v>E003</x:v>
      </x:c>
      <x:c r="B6" s="11" t="str">
        <x:v>D01-C3</x:v>
      </x:c>
      <x:c r="C6" s="11" t="str"/>
      <x:c r="D6" s="11" t="str"/>
      <x:c r="E6" s="11" t="str"/>
      <x:c r="F6" s="12" t="str"/>
      <x:c r="G6" s="11" t="str">
        <x:v>누락</x:v>
      </x:c>
      <x:c r="H6" s="11" t="str"/>
      <x:c r="I6" s="11" t="str"/>
    </x:row>
    <x:row r="7">
      <x:c r="A7" s="11" t="str">
        <x:v>E004</x:v>
      </x:c>
      <x:c r="B7" s="11" t="str">
        <x:v>D02-C1</x:v>
      </x:c>
      <x:c r="C7" s="11" t="str"/>
      <x:c r="D7" s="11" t="str"/>
      <x:c r="E7" s="11" t="str"/>
      <x:c r="F7" s="12" t="str"/>
      <x:c r="G7" s="11" t="str">
        <x:v>누락</x:v>
      </x:c>
      <x:c r="H7" s="11" t="str"/>
      <x:c r="I7" s="11" t="str"/>
    </x:row>
    <x:row r="8">
      <x:c r="A8" s="11" t="str">
        <x:v>E005</x:v>
      </x:c>
      <x:c r="B8" s="11" t="str">
        <x:v>D02-C2</x:v>
      </x:c>
      <x:c r="C8" s="11" t="str"/>
      <x:c r="D8" s="11" t="str"/>
      <x:c r="E8" s="11" t="str"/>
      <x:c r="F8" s="12" t="str"/>
      <x:c r="G8" s="11" t="str">
        <x:v>누락</x:v>
      </x:c>
      <x:c r="H8" s="11" t="str"/>
      <x:c r="I8" s="11" t="str"/>
    </x:row>
    <x:row r="9">
      <x:c r="A9" s="11" t="str">
        <x:v>E006</x:v>
      </x:c>
      <x:c r="B9" s="11" t="str">
        <x:v>D02-C3</x:v>
      </x:c>
      <x:c r="C9" s="11" t="str"/>
      <x:c r="D9" s="11" t="str"/>
      <x:c r="E9" s="11" t="str"/>
      <x:c r="F9" s="12" t="str"/>
      <x:c r="G9" s="11" t="str">
        <x:v>누락</x:v>
      </x:c>
      <x:c r="H9" s="11" t="str"/>
      <x:c r="I9" s="11" t="str"/>
    </x:row>
    <x:row r="10">
      <x:c r="A10" s="11" t="str">
        <x:v>E007</x:v>
      </x:c>
      <x:c r="B10" s="11" t="str">
        <x:v>D03-C1</x:v>
      </x:c>
      <x:c r="C10" s="11" t="str"/>
      <x:c r="D10" s="11" t="str"/>
      <x:c r="E10" s="11" t="str"/>
      <x:c r="F10" s="12" t="str"/>
      <x:c r="G10" s="11" t="str">
        <x:v>누락</x:v>
      </x:c>
      <x:c r="H10" s="11" t="str"/>
      <x:c r="I10" s="11" t="str"/>
    </x:row>
    <x:row r="11">
      <x:c r="A11" s="11" t="str">
        <x:v>E008</x:v>
      </x:c>
      <x:c r="B11" s="11" t="str">
        <x:v>D03-C2</x:v>
      </x:c>
      <x:c r="C11" s="11" t="str"/>
      <x:c r="D11" s="11" t="str"/>
      <x:c r="E11" s="11" t="str"/>
      <x:c r="F11" s="12" t="str"/>
      <x:c r="G11" s="11" t="str">
        <x:v>누락</x:v>
      </x:c>
      <x:c r="H11" s="11" t="str"/>
      <x:c r="I11" s="11" t="str"/>
    </x:row>
    <x:row r="12">
      <x:c r="A12" s="11" t="str">
        <x:v>E009</x:v>
      </x:c>
      <x:c r="B12" s="11" t="str">
        <x:v>D03-C3</x:v>
      </x:c>
      <x:c r="C12" s="11" t="str"/>
      <x:c r="D12" s="11" t="str"/>
      <x:c r="E12" s="11" t="str"/>
      <x:c r="F12" s="12" t="str"/>
      <x:c r="G12" s="11" t="str">
        <x:v>누락</x:v>
      </x:c>
      <x:c r="H12" s="11" t="str"/>
      <x:c r="I12" s="11" t="str"/>
    </x:row>
    <x:row r="13">
      <x:c r="A13" s="11" t="str">
        <x:v>E010</x:v>
      </x:c>
      <x:c r="B13" s="11" t="str">
        <x:v>D04-C1</x:v>
      </x:c>
      <x:c r="C13" s="11" t="str"/>
      <x:c r="D13" s="11" t="str"/>
      <x:c r="E13" s="11" t="str"/>
      <x:c r="F13" s="12" t="str"/>
      <x:c r="G13" s="11" t="str">
        <x:v>누락</x:v>
      </x:c>
      <x:c r="H13" s="11" t="str"/>
      <x:c r="I13" s="11" t="str"/>
    </x:row>
    <x:row r="14">
      <x:c r="A14" s="11" t="str">
        <x:v>E011</x:v>
      </x:c>
      <x:c r="B14" s="11" t="str">
        <x:v>D04-C2</x:v>
      </x:c>
      <x:c r="C14" s="11" t="str"/>
      <x:c r="D14" s="11" t="str"/>
      <x:c r="E14" s="11" t="str"/>
      <x:c r="F14" s="12" t="str"/>
      <x:c r="G14" s="11" t="str">
        <x:v>누락</x:v>
      </x:c>
      <x:c r="H14" s="11" t="str"/>
      <x:c r="I14" s="11" t="str"/>
    </x:row>
    <x:row r="15">
      <x:c r="A15" s="11" t="str">
        <x:v>E012</x:v>
      </x:c>
      <x:c r="B15" s="11" t="str">
        <x:v>D04-C3</x:v>
      </x:c>
      <x:c r="C15" s="11" t="str"/>
      <x:c r="D15" s="11" t="str"/>
      <x:c r="E15" s="11" t="str"/>
      <x:c r="F15" s="12" t="str"/>
      <x:c r="G15" s="11" t="str">
        <x:v>누락</x:v>
      </x:c>
      <x:c r="H15" s="11" t="str"/>
      <x:c r="I15" s="11" t="str"/>
    </x:row>
    <x:row r="16">
      <x:c r="A16" s="11" t="str">
        <x:v>E013</x:v>
      </x:c>
      <x:c r="B16" s="11" t="str">
        <x:v>D05-C1</x:v>
      </x:c>
      <x:c r="C16" s="11" t="str"/>
      <x:c r="D16" s="11" t="str"/>
      <x:c r="E16" s="11" t="str"/>
      <x:c r="F16" s="12" t="str"/>
      <x:c r="G16" s="11" t="str">
        <x:v>누락</x:v>
      </x:c>
      <x:c r="H16" s="11" t="str"/>
      <x:c r="I16" s="11" t="str"/>
    </x:row>
    <x:row r="17">
      <x:c r="A17" s="11" t="str">
        <x:v>E014</x:v>
      </x:c>
      <x:c r="B17" s="11" t="str">
        <x:v>D05-C2</x:v>
      </x:c>
      <x:c r="C17" s="11" t="str"/>
      <x:c r="D17" s="11" t="str"/>
      <x:c r="E17" s="11" t="str"/>
      <x:c r="F17" s="12" t="str"/>
      <x:c r="G17" s="11" t="str">
        <x:v>누락</x:v>
      </x:c>
      <x:c r="H17" s="11" t="str"/>
      <x:c r="I17" s="11" t="str"/>
    </x:row>
    <x:row r="18">
      <x:c r="A18" s="11" t="str">
        <x:v>E015</x:v>
      </x:c>
      <x:c r="B18" s="11" t="str">
        <x:v>D05-C3</x:v>
      </x:c>
      <x:c r="C18" s="11" t="str"/>
      <x:c r="D18" s="11" t="str"/>
      <x:c r="E18" s="11" t="str"/>
      <x:c r="F18" s="12" t="str"/>
      <x:c r="G18" s="11" t="str">
        <x:v>누락</x:v>
      </x:c>
      <x:c r="H18" s="11" t="str"/>
      <x:c r="I18" s="11" t="str"/>
    </x:row>
    <x:row r="19">
      <x:c r="A19" s="11" t="str">
        <x:v>E016</x:v>
      </x:c>
      <x:c r="B19" s="11" t="str">
        <x:v>D06-C1</x:v>
      </x:c>
      <x:c r="C19" s="11" t="str"/>
      <x:c r="D19" s="11" t="str"/>
      <x:c r="E19" s="11" t="str"/>
      <x:c r="F19" s="12" t="str"/>
      <x:c r="G19" s="11" t="str">
        <x:v>누락</x:v>
      </x:c>
      <x:c r="H19" s="11" t="str"/>
      <x:c r="I19" s="11" t="str"/>
    </x:row>
    <x:row r="20">
      <x:c r="A20" s="11" t="str">
        <x:v>E017</x:v>
      </x:c>
      <x:c r="B20" s="11" t="str">
        <x:v>D06-C2</x:v>
      </x:c>
      <x:c r="C20" s="11" t="str"/>
      <x:c r="D20" s="11" t="str"/>
      <x:c r="E20" s="11" t="str"/>
      <x:c r="F20" s="12" t="str"/>
      <x:c r="G20" s="11" t="str">
        <x:v>누락</x:v>
      </x:c>
      <x:c r="H20" s="11" t="str"/>
      <x:c r="I20" s="11" t="str"/>
    </x:row>
    <x:row r="21">
      <x:c r="A21" s="11" t="str">
        <x:v>E018</x:v>
      </x:c>
      <x:c r="B21" s="11" t="str">
        <x:v>D06-C3</x:v>
      </x:c>
      <x:c r="C21" s="11" t="str"/>
      <x:c r="D21" s="11" t="str"/>
      <x:c r="E21" s="11" t="str"/>
      <x:c r="F21" s="12" t="str"/>
      <x:c r="G21" s="11" t="str">
        <x:v>누락</x:v>
      </x:c>
      <x:c r="H21" s="11" t="str"/>
      <x:c r="I21" s="11" t="str"/>
    </x:row>
    <x:row r="22">
      <x:c r="A22" s="11" t="str">
        <x:v>E019</x:v>
      </x:c>
      <x:c r="B22" s="11" t="str">
        <x:v>D07-C1</x:v>
      </x:c>
      <x:c r="C22" s="11" t="str"/>
      <x:c r="D22" s="11" t="str"/>
      <x:c r="E22" s="11" t="str"/>
      <x:c r="F22" s="12" t="str"/>
      <x:c r="G22" s="11" t="str">
        <x:v>누락</x:v>
      </x:c>
      <x:c r="H22" s="11" t="str"/>
      <x:c r="I22" s="11" t="str"/>
    </x:row>
    <x:row r="23">
      <x:c r="A23" s="11" t="str">
        <x:v>E020</x:v>
      </x:c>
      <x:c r="B23" s="11" t="str">
        <x:v>D07-C2</x:v>
      </x:c>
      <x:c r="C23" s="11" t="str"/>
      <x:c r="D23" s="11" t="str"/>
      <x:c r="E23" s="11" t="str"/>
      <x:c r="F23" s="12" t="str"/>
      <x:c r="G23" s="11" t="str">
        <x:v>누락</x:v>
      </x:c>
      <x:c r="H23" s="11" t="str"/>
      <x:c r="I23" s="11" t="str"/>
    </x:row>
    <x:row r="24">
      <x:c r="A24" s="11" t="str">
        <x:v>E021</x:v>
      </x:c>
      <x:c r="B24" s="11" t="str">
        <x:v>D07-C3</x:v>
      </x:c>
      <x:c r="C24" s="11" t="str"/>
      <x:c r="D24" s="11" t="str"/>
      <x:c r="E24" s="11" t="str"/>
      <x:c r="F24" s="12" t="str"/>
      <x:c r="G24" s="11" t="str">
        <x:v>누락</x:v>
      </x:c>
      <x:c r="H24" s="11" t="str"/>
      <x:c r="I24" s="11" t="str"/>
    </x:row>
    <x:row r="25">
      <x:c r="A25" s="11" t="str">
        <x:v>E022</x:v>
      </x:c>
      <x:c r="B25" s="11" t="str">
        <x:v>D08-C1</x:v>
      </x:c>
      <x:c r="C25" s="11" t="str"/>
      <x:c r="D25" s="11" t="str"/>
      <x:c r="E25" s="11" t="str"/>
      <x:c r="F25" s="12" t="str"/>
      <x:c r="G25" s="11" t="str">
        <x:v>누락</x:v>
      </x:c>
      <x:c r="H25" s="11" t="str"/>
      <x:c r="I25" s="11" t="str"/>
    </x:row>
    <x:row r="26">
      <x:c r="A26" s="11" t="str">
        <x:v>E023</x:v>
      </x:c>
      <x:c r="B26" s="11" t="str">
        <x:v>D08-C2</x:v>
      </x:c>
      <x:c r="C26" s="11" t="str"/>
      <x:c r="D26" s="11" t="str"/>
      <x:c r="E26" s="11" t="str"/>
      <x:c r="F26" s="12" t="str"/>
      <x:c r="G26" s="11" t="str">
        <x:v>누락</x:v>
      </x:c>
      <x:c r="H26" s="11" t="str"/>
      <x:c r="I26" s="11" t="str"/>
    </x:row>
    <x:row r="27">
      <x:c r="A27" s="11" t="str">
        <x:v>E024</x:v>
      </x:c>
      <x:c r="B27" s="11" t="str">
        <x:v>D08-C3</x:v>
      </x:c>
      <x:c r="C27" s="11" t="str"/>
      <x:c r="D27" s="11" t="str"/>
      <x:c r="E27" s="11" t="str"/>
      <x:c r="F27" s="12" t="str"/>
      <x:c r="G27" s="11" t="str">
        <x:v>누락</x:v>
      </x:c>
      <x:c r="H27" s="11" t="str"/>
      <x:c r="I27" s="11" t="str"/>
    </x:row>
    <x:row r="28">
      <x:c r="A28" s="11" t="str">
        <x:v>E025</x:v>
      </x:c>
      <x:c r="B28" s="11" t="str">
        <x:v>D09-C1</x:v>
      </x:c>
      <x:c r="C28" s="11" t="str"/>
      <x:c r="D28" s="11" t="str"/>
      <x:c r="E28" s="11" t="str"/>
      <x:c r="F28" s="12" t="str"/>
      <x:c r="G28" s="11" t="str">
        <x:v>누락</x:v>
      </x:c>
      <x:c r="H28" s="11" t="str"/>
      <x:c r="I28" s="11" t="str"/>
    </x:row>
    <x:row r="29">
      <x:c r="A29" s="11" t="str">
        <x:v>E026</x:v>
      </x:c>
      <x:c r="B29" s="11" t="str">
        <x:v>D09-C2</x:v>
      </x:c>
      <x:c r="C29" s="11" t="str"/>
      <x:c r="D29" s="11" t="str"/>
      <x:c r="E29" s="11" t="str"/>
      <x:c r="F29" s="12" t="str"/>
      <x:c r="G29" s="11" t="str">
        <x:v>누락</x:v>
      </x:c>
      <x:c r="H29" s="11" t="str"/>
      <x:c r="I29" s="11" t="str"/>
    </x:row>
    <x:row r="30">
      <x:c r="A30" s="11" t="str">
        <x:v>E027</x:v>
      </x:c>
      <x:c r="B30" s="11" t="str">
        <x:v>D09-C3</x:v>
      </x:c>
      <x:c r="C30" s="11" t="str"/>
      <x:c r="D30" s="11" t="str"/>
      <x:c r="E30" s="11" t="str"/>
      <x:c r="F30" s="12" t="str"/>
      <x:c r="G30" s="11" t="str">
        <x:v>누락</x:v>
      </x:c>
      <x:c r="H30" s="11" t="str"/>
      <x:c r="I30" s="11" t="str"/>
    </x:row>
    <x:row r="31">
      <x:c r="A31" s="11" t="str">
        <x:v>E028</x:v>
      </x:c>
      <x:c r="B31" s="11" t="str">
        <x:v>D10-C1</x:v>
      </x:c>
      <x:c r="C31" s="11" t="str"/>
      <x:c r="D31" s="11" t="str"/>
      <x:c r="E31" s="11" t="str"/>
      <x:c r="F31" s="12" t="str"/>
      <x:c r="G31" s="11" t="str">
        <x:v>누락</x:v>
      </x:c>
      <x:c r="H31" s="11" t="str"/>
      <x:c r="I31" s="11" t="str"/>
    </x:row>
    <x:row r="32">
      <x:c r="A32" s="11" t="str">
        <x:v>E029</x:v>
      </x:c>
      <x:c r="B32" s="11" t="str">
        <x:v>D10-C2</x:v>
      </x:c>
      <x:c r="C32" s="11" t="str"/>
      <x:c r="D32" s="11" t="str"/>
      <x:c r="E32" s="11" t="str"/>
      <x:c r="F32" s="12" t="str"/>
      <x:c r="G32" s="11" t="str">
        <x:v>누락</x:v>
      </x:c>
      <x:c r="H32" s="11" t="str"/>
      <x:c r="I32" s="11" t="str"/>
    </x:row>
    <x:row r="33">
      <x:c r="A33" s="11" t="str">
        <x:v>E030</x:v>
      </x:c>
      <x:c r="B33" s="11" t="str">
        <x:v>D10-C3</x:v>
      </x:c>
      <x:c r="C33" s="11" t="str"/>
      <x:c r="D33" s="11" t="str"/>
      <x:c r="E33" s="11" t="str"/>
      <x:c r="F33" s="12" t="str"/>
      <x:c r="G33" s="11" t="str">
        <x:v>누락</x:v>
      </x:c>
      <x:c r="H33" s="11" t="str"/>
      <x:c r="I33" s="11" t="str"/>
    </x:row>
    <x:row r="34">
      <x:c r="A34" s="11" t="str">
        <x:v>E031</x:v>
      </x:c>
      <x:c r="B34" s="11" t="str">
        <x:v>D11-C1</x:v>
      </x:c>
      <x:c r="C34" s="11" t="str"/>
      <x:c r="D34" s="11" t="str"/>
      <x:c r="E34" s="11" t="str"/>
      <x:c r="F34" s="12" t="str"/>
      <x:c r="G34" s="11" t="str">
        <x:v>누락</x:v>
      </x:c>
      <x:c r="H34" s="11" t="str"/>
      <x:c r="I34" s="11" t="str"/>
    </x:row>
    <x:row r="35">
      <x:c r="A35" s="11" t="str">
        <x:v>E032</x:v>
      </x:c>
      <x:c r="B35" s="11" t="str">
        <x:v>D11-C2</x:v>
      </x:c>
      <x:c r="C35" s="11" t="str"/>
      <x:c r="D35" s="11" t="str"/>
      <x:c r="E35" s="11" t="str"/>
      <x:c r="F35" s="12" t="str"/>
      <x:c r="G35" s="11" t="str">
        <x:v>누락</x:v>
      </x:c>
      <x:c r="H35" s="11" t="str"/>
      <x:c r="I35" s="11" t="str"/>
    </x:row>
    <x:row r="36">
      <x:c r="A36" s="11" t="str">
        <x:v>E033</x:v>
      </x:c>
      <x:c r="B36" s="11" t="str">
        <x:v>D11-C3</x:v>
      </x:c>
      <x:c r="C36" s="11" t="str"/>
      <x:c r="D36" s="11" t="str"/>
      <x:c r="E36" s="11" t="str"/>
      <x:c r="F36" s="12" t="str"/>
      <x:c r="G36" s="11" t="str">
        <x:v>누락</x:v>
      </x:c>
      <x:c r="H36" s="11" t="str"/>
      <x:c r="I36" s="11" t="str"/>
    </x:row>
  </x:sheetData>
  <x:mergeCells>
    <x:mergeCell ref="A1:I1"/>
  </x:mergeCells>
  <x:dataValidations count="1">
    <x:dataValidation type="list" sqref="G4:G36">
      <x:formula1>"누락,일부,확인됨"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0c24467643439f"/>
  </x:tableParts>
</x:worksheet>
</file>

<file path=xl/worksheets/sheet4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5.779999732971191" hidden="0" customWidth="1"/>
    <x:col min="2" max="2" width="16.110000610351562" hidden="0" customWidth="1"/>
    <x:col min="3" max="3" width="32" hidden="0" customWidth="1"/>
    <x:col min="4" max="4" width="9" hidden="0" customWidth="1"/>
    <x:col min="5" max="5" width="106.33000183105469" hidden="0" customWidth="1"/>
    <x:col min="6" max="6" width="9.890000343322754" hidden="0" customWidth="1"/>
    <x:col min="7" max="7" width="9.890000343322754" hidden="0" customWidth="1"/>
    <x:col min="8" max="8" width="9.890000343322754" hidden="0" customWidth="1"/>
    <x:col min="9" max="9" width="8.5600004196167" hidden="0" customWidth="1"/>
    <x:col min="10" max="10" width="8.5600004196167" hidden="0" customWidth="1"/>
    <x:col min="11" max="11" width="8.5600004196167" hidden="0" customWidth="1"/>
    <x:col min="12" max="12" width="8.5600004196167" hidden="0" customWidth="1"/>
    <x:col min="13" max="13" width="8.5600004196167" hidden="0" customWidth="1"/>
    <x:col min="14" max="14" width="6.78000020980835" hidden="0" customWidth="1"/>
    <x:col min="15" max="15" width="5.440000057220459" hidden="0" customWidth="1"/>
    <x:col min="16" max="16" width="24" hidden="0" customWidth="1"/>
  </x:cols>
  <x:sheetData>
    <x:row r="1" ht="34" customHeight="1">
      <x:c r="A1" s="4" t="str">
        <x:v>격차 우선순위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3">
      <x:c r="A3" s="11" t="str">
        <x:v>성숙도 격차 가중치</x:v>
      </x:c>
      <x:c r="B3" s="25" t="n">
        <x:v>0.4</x:v>
      </x:c>
      <x:c r="D3" s="11" t="str">
        <x:v>방법 주의사항</x:v>
      </x:c>
      <x:c r="E3" s="11" t="str">
        <x:v>이 통합 문서는 투명한 의사결정용 평가 기준이며 실증 시장 기준이 아닙니다. 점수는 구조화된 논의를 돕지만 규정 준수, 보안, 세무, 개인정보, 접근성 또는 법률 인증이 아닙니다.</x:v>
      </x:c>
    </x:row>
    <x:row r="4">
      <x:c r="A4" s="11" t="str">
        <x:v>위험 가중치</x:v>
      </x:c>
      <x:c r="B4" s="25" t="n">
        <x:v>0.3</x:v>
      </x:c>
      <x:c r="D4" s="11" t="str">
        <x:v>Σ</x:v>
      </x:c>
      <x:c r="E4" s="25" t="n">
        <x:f>SUM(B3:B6)</x:f>
        <x:v>0.9999999999999999</x:v>
      </x:c>
    </x:row>
    <x:row r="5">
      <x:c r="A5" s="11" t="str">
        <x:v>구매자 영향 가중치</x:v>
      </x:c>
      <x:c r="B5" s="25" t="n">
        <x:v>0.2</x:v>
      </x:c>
      <x:c r="D5" s="11" t="str">
        <x:v>0</x:v>
      </x:c>
      <x:c r="E5" s="11" t="str">
        <x:v>부재</x:v>
      </x:c>
    </x:row>
    <x:row r="6">
      <x:c r="A6" s="11" t="str">
        <x:v>투입 난이도 가중치</x:v>
      </x:c>
      <x:c r="B6" s="25" t="n">
        <x:v>0.1</x:v>
      </x:c>
      <x:c r="D6" s="11" t="str">
        <x:v>5</x:v>
      </x:c>
      <x:c r="E6" s="11" t="str">
        <x:v>지속 개선</x:v>
      </x:c>
    </x:row>
    <x:row r="8" ht="28" customHeight="1">
      <x:c r="A8" s="17" t="str">
        <x:v>기준 ID</x:v>
      </x:c>
      <x:c r="B8" s="17" t="str">
        <x:v>영역</x:v>
      </x:c>
      <x:c r="C8" s="17" t="str">
        <x:v>기준</x:v>
      </x:c>
      <x:c r="D8" s="17" t="str">
        <x:v>유효 점수</x:v>
      </x:c>
      <x:c r="E8" s="17" t="str">
        <x:v>성숙도 격차</x:v>
      </x:c>
      <x:c r="F8" s="17" t="str">
        <x:v>위험 가중치</x:v>
      </x:c>
      <x:c r="G8" s="17" t="str">
        <x:v>구매자 영향</x:v>
      </x:c>
      <x:c r="H8" s="17" t="str">
        <x:v>투입 난이도</x:v>
      </x:c>
      <x:c r="I8" s="17" t="str">
        <x:v>격차 요인</x:v>
      </x:c>
      <x:c r="J8" s="17" t="str">
        <x:v>위험 요인</x:v>
      </x:c>
      <x:c r="K8" s="17" t="str">
        <x:v>영향 요인</x:v>
      </x:c>
      <x:c r="L8" s="17" t="str">
        <x:v>투입 요인</x:v>
      </x:c>
      <x:c r="M8" s="17" t="str">
        <x:v>우선 점수</x:v>
      </x:c>
      <x:c r="N8" s="17" t="str">
        <x:v>책임자</x:v>
      </x:c>
      <x:c r="O8" s="17" t="str">
        <x:v>기한</x:v>
      </x:c>
      <x:c r="P8" s="17" t="str">
        <x:v>비고</x:v>
      </x:c>
    </x:row>
    <x:row r="9">
      <x:c r="A9" s="11" t="str">
        <x:v>D01-C1</x:v>
      </x:c>
      <x:c r="B9" s="11" t="str">
        <x:v>전략과 경영진 지원</x:v>
      </x:c>
      <x:c r="C9" s="11" t="str">
        <x:v>경영 책임자의 권한이 문서화되어 있다</x:v>
      </x:c>
      <x:c r="D9" s="11" t="n">
        <x:f>'성숙도 평가'!H5</x:f>
        <x:v>0</x:v>
      </x:c>
      <x:c r="E9" s="25" t="n">
        <x:f>'성숙도 평가'!I5</x:f>
        <x:v>1</x:v>
      </x:c>
      <x:c r="F9" s="11" t="n">
        <x:v>3</x:v>
      </x:c>
      <x:c r="G9" s="11" t="n">
        <x:v>3</x:v>
      </x:c>
      <x:c r="H9" s="11" t="n">
        <x:v>3</x:v>
      </x:c>
      <x:c r="I9" s="25" t="n">
        <x:f>$B$3</x:f>
        <x:v>0.4</x:v>
      </x:c>
      <x:c r="J9" s="25" t="n">
        <x:f>$B$4</x:f>
        <x:v>0.3</x:v>
      </x:c>
      <x:c r="K9" s="25" t="n">
        <x:f>$B$5</x:f>
        <x:v>0.2</x:v>
      </x:c>
      <x:c r="L9" s="25" t="n">
        <x:f>$B$6</x:f>
        <x:v>0.1</x:v>
      </x:c>
      <x:c r="M9" s="26" t="n">
        <x:f>ROUND((E9*I9+F9/5*J9+G9/5*K9+(6-H9)/5*L9)*100,1)</x:f>
        <x:v>76</x:v>
      </x:c>
      <x:c r="N9" s="11" t="str"/>
      <x:c r="O9" s="11" t="str"/>
      <x:c r="P9" s="11" t="str"/>
    </x:row>
    <x:row r="10">
      <x:c r="A10" s="11" t="str">
        <x:v>D01-C2</x:v>
      </x:c>
      <x:c r="B10" s="11" t="str">
        <x:v>전략과 경영진 지원</x:v>
      </x:c>
      <x:c r="C10" s="11" t="str">
        <x:v>프로그램 목표가 사업 성과와 연결된다</x:v>
      </x:c>
      <x:c r="D10" s="11" t="n">
        <x:f>'성숙도 평가'!H6</x:f>
        <x:v>0</x:v>
      </x:c>
      <x:c r="E10" s="25" t="n">
        <x:f>'성숙도 평가'!I6</x:f>
        <x:v>1</x:v>
      </x:c>
      <x:c r="F10" s="11" t="n">
        <x:v>3</x:v>
      </x:c>
      <x:c r="G10" s="11" t="n">
        <x:v>3</x:v>
      </x:c>
      <x:c r="H10" s="11" t="n">
        <x:v>3</x:v>
      </x:c>
      <x:c r="I10" s="25" t="n">
        <x:f>$B$3</x:f>
        <x:v>0.4</x:v>
      </x:c>
      <x:c r="J10" s="25" t="n">
        <x:f>$B$4</x:f>
        <x:v>0.3</x:v>
      </x:c>
      <x:c r="K10" s="25" t="n">
        <x:f>$B$5</x:f>
        <x:v>0.2</x:v>
      </x:c>
      <x:c r="L10" s="25" t="n">
        <x:f>$B$6</x:f>
        <x:v>0.1</x:v>
      </x:c>
      <x:c r="M10" s="26" t="n">
        <x:f>ROUND((E10*I10+F10/5*J10+G10/5*K10+(6-H10)/5*L10)*100,1)</x:f>
        <x:v>76</x:v>
      </x:c>
      <x:c r="N10" s="11" t="str"/>
      <x:c r="O10" s="11" t="str"/>
      <x:c r="P10" s="11" t="str"/>
    </x:row>
    <x:row r="11">
      <x:c r="A11" s="11" t="str">
        <x:v>D01-C3</x:v>
      </x:c>
      <x:c r="B11" s="11" t="str">
        <x:v>전략과 경영진 지원</x:v>
      </x:c>
      <x:c r="C11" s="11" t="str">
        <x:v>예산과 역량을 분기마다 검토한다</x:v>
      </x:c>
      <x:c r="D11" s="11" t="n">
        <x:f>'성숙도 평가'!H7</x:f>
        <x:v>0</x:v>
      </x:c>
      <x:c r="E11" s="25" t="n">
        <x:f>'성숙도 평가'!I7</x:f>
        <x:v>1</x:v>
      </x:c>
      <x:c r="F11" s="11" t="n">
        <x:v>3</x:v>
      </x:c>
      <x:c r="G11" s="11" t="n">
        <x:v>3</x:v>
      </x:c>
      <x:c r="H11" s="11" t="n">
        <x:v>3</x:v>
      </x:c>
      <x:c r="I11" s="25" t="n">
        <x:f>$B$3</x:f>
        <x:v>0.4</x:v>
      </x:c>
      <x:c r="J11" s="25" t="n">
        <x:f>$B$4</x:f>
        <x:v>0.3</x:v>
      </x:c>
      <x:c r="K11" s="25" t="n">
        <x:f>$B$5</x:f>
        <x:v>0.2</x:v>
      </x:c>
      <x:c r="L11" s="25" t="n">
        <x:f>$B$6</x:f>
        <x:v>0.1</x:v>
      </x:c>
      <x:c r="M11" s="26" t="n">
        <x:f>ROUND((E11*I11+F11/5*J11+G11/5*K11+(6-H11)/5*L11)*100,1)</x:f>
        <x:v>76</x:v>
      </x:c>
      <x:c r="N11" s="11" t="str"/>
      <x:c r="O11" s="11" t="str"/>
      <x:c r="P11" s="11" t="str"/>
    </x:row>
    <x:row r="12">
      <x:c r="A12" s="11" t="str">
        <x:v>D02-C1</x:v>
      </x:c>
      <x:c r="B12" s="11" t="str">
        <x:v>거버넌스와 정책</x:v>
      </x:c>
      <x:c r="C12" s="11" t="str">
        <x:v>정책이 적격 상황과 수령인을 정의한다</x:v>
      </x:c>
      <x:c r="D12" s="11" t="n">
        <x:f>'성숙도 평가'!H8</x:f>
        <x:v>0</x:v>
      </x:c>
      <x:c r="E12" s="25" t="n">
        <x:f>'성숙도 평가'!I8</x:f>
        <x:v>1</x:v>
      </x:c>
      <x:c r="F12" s="11" t="n">
        <x:v>3</x:v>
      </x:c>
      <x:c r="G12" s="11" t="n">
        <x:v>3</x:v>
      </x:c>
      <x:c r="H12" s="11" t="n">
        <x:v>3</x:v>
      </x:c>
      <x:c r="I12" s="25" t="n">
        <x:f>$B$3</x:f>
        <x:v>0.4</x:v>
      </x:c>
      <x:c r="J12" s="25" t="n">
        <x:f>$B$4</x:f>
        <x:v>0.3</x:v>
      </x:c>
      <x:c r="K12" s="25" t="n">
        <x:f>$B$5</x:f>
        <x:v>0.2</x:v>
      </x:c>
      <x:c r="L12" s="25" t="n">
        <x:f>$B$6</x:f>
        <x:v>0.1</x:v>
      </x:c>
      <x:c r="M12" s="26" t="n">
        <x:f>ROUND((E12*I12+F12/5*J12+G12/5*K12+(6-H12)/5*L12)*100,1)</x:f>
        <x:v>76</x:v>
      </x:c>
      <x:c r="N12" s="11" t="str"/>
      <x:c r="O12" s="11" t="str"/>
      <x:c r="P12" s="11" t="str"/>
    </x:row>
    <x:row r="13">
      <x:c r="A13" s="11" t="str">
        <x:v>D02-C2</x:v>
      </x:c>
      <x:c r="B13" s="11" t="str">
        <x:v>거버넌스와 정책</x:v>
      </x:c>
      <x:c r="C13" s="11" t="str">
        <x:v>의사결정 권한과 직무 분리가 문서화된다</x:v>
      </x:c>
      <x:c r="D13" s="11" t="n">
        <x:f>'성숙도 평가'!H9</x:f>
        <x:v>0</x:v>
      </x:c>
      <x:c r="E13" s="25" t="n">
        <x:f>'성숙도 평가'!I9</x:f>
        <x:v>1</x:v>
      </x:c>
      <x:c r="F13" s="11" t="n">
        <x:v>3</x:v>
      </x:c>
      <x:c r="G13" s="11" t="n">
        <x:v>3</x:v>
      </x:c>
      <x:c r="H13" s="11" t="n">
        <x:v>3</x:v>
      </x:c>
      <x:c r="I13" s="25" t="n">
        <x:f>$B$3</x:f>
        <x:v>0.4</x:v>
      </x:c>
      <x:c r="J13" s="25" t="n">
        <x:f>$B$4</x:f>
        <x:v>0.3</x:v>
      </x:c>
      <x:c r="K13" s="25" t="n">
        <x:f>$B$5</x:f>
        <x:v>0.2</x:v>
      </x:c>
      <x:c r="L13" s="25" t="n">
        <x:f>$B$6</x:f>
        <x:v>0.1</x:v>
      </x:c>
      <x:c r="M13" s="26" t="n">
        <x:f>ROUND((E13*I13+F13/5*J13+G13/5*K13+(6-H13)/5*L13)*100,1)</x:f>
        <x:v>76</x:v>
      </x:c>
      <x:c r="N13" s="11" t="str"/>
      <x:c r="O13" s="11" t="str"/>
      <x:c r="P13" s="11" t="str"/>
    </x:row>
    <x:row r="14">
      <x:c r="A14" s="11" t="str">
        <x:v>D02-C3</x:v>
      </x:c>
      <x:c r="B14" s="11" t="str">
        <x:v>거버넌스와 정책</x:v>
      </x:c>
      <x:c r="C14" s="11" t="str">
        <x:v>예외 승인은 기한과 감사 기록을 갖는다</x:v>
      </x:c>
      <x:c r="D14" s="11" t="n">
        <x:f>'성숙도 평가'!H10</x:f>
        <x:v>0</x:v>
      </x:c>
      <x:c r="E14" s="25" t="n">
        <x:f>'성숙도 평가'!I10</x:f>
        <x:v>1</x:v>
      </x:c>
      <x:c r="F14" s="11" t="n">
        <x:v>3</x:v>
      </x:c>
      <x:c r="G14" s="11" t="n">
        <x:v>3</x:v>
      </x:c>
      <x:c r="H14" s="11" t="n">
        <x:v>3</x:v>
      </x:c>
      <x:c r="I14" s="25" t="n">
        <x:f>$B$3</x:f>
        <x:v>0.4</x:v>
      </x:c>
      <x:c r="J14" s="25" t="n">
        <x:f>$B$4</x:f>
        <x:v>0.3</x:v>
      </x:c>
      <x:c r="K14" s="25" t="n">
        <x:f>$B$5</x:f>
        <x:v>0.2</x:v>
      </x:c>
      <x:c r="L14" s="25" t="n">
        <x:f>$B$6</x:f>
        <x:v>0.1</x:v>
      </x:c>
      <x:c r="M14" s="26" t="n">
        <x:f>ROUND((E14*I14+F14/5*J14+G14/5*K14+(6-H14)/5*L14)*100,1)</x:f>
        <x:v>76</x:v>
      </x:c>
      <x:c r="N14" s="11" t="str"/>
      <x:c r="O14" s="11" t="str"/>
      <x:c r="P14" s="11" t="str"/>
    </x:row>
    <x:row r="15">
      <x:c r="A15" s="11" t="str">
        <x:v>D03-C1</x:v>
      </x:c>
      <x:c r="B15" s="11" t="str">
        <x:v>수령인 데이터와 개인정보</x:v>
      </x:c>
      <x:c r="C15" s="11" t="str">
        <x:v>수령인 데이터 수집 목적을 제한한다</x:v>
      </x:c>
      <x:c r="D15" s="11" t="n">
        <x:f>'성숙도 평가'!H11</x:f>
        <x:v>0</x:v>
      </x:c>
      <x:c r="E15" s="25" t="n">
        <x:f>'성숙도 평가'!I11</x:f>
        <x:v>1</x:v>
      </x:c>
      <x:c r="F15" s="11" t="n">
        <x:v>3</x:v>
      </x:c>
      <x:c r="G15" s="11" t="n">
        <x:v>3</x:v>
      </x:c>
      <x:c r="H15" s="11" t="n">
        <x:v>3</x:v>
      </x:c>
      <x:c r="I15" s="25" t="n">
        <x:f>$B$3</x:f>
        <x:v>0.4</x:v>
      </x:c>
      <x:c r="J15" s="25" t="n">
        <x:f>$B$4</x:f>
        <x:v>0.3</x:v>
      </x:c>
      <x:c r="K15" s="25" t="n">
        <x:f>$B$5</x:f>
        <x:v>0.2</x:v>
      </x:c>
      <x:c r="L15" s="25" t="n">
        <x:f>$B$6</x:f>
        <x:v>0.1</x:v>
      </x:c>
      <x:c r="M15" s="26" t="n">
        <x:f>ROUND((E15*I15+F15/5*J15+G15/5*K15+(6-H15)/5*L15)*100,1)</x:f>
        <x:v>76</x:v>
      </x:c>
      <x:c r="N15" s="11" t="str"/>
      <x:c r="O15" s="11" t="str"/>
      <x:c r="P15" s="11" t="str"/>
    </x:row>
    <x:row r="16">
      <x:c r="A16" s="11" t="str">
        <x:v>D03-C2</x:v>
      </x:c>
      <x:c r="B16" s="11" t="str">
        <x:v>수령인 데이터와 개인정보</x:v>
      </x:c>
      <x:c r="C16" s="11" t="str">
        <x:v>보존과 삭제 규칙을 운영한다</x:v>
      </x:c>
      <x:c r="D16" s="11" t="n">
        <x:f>'성숙도 평가'!H12</x:f>
        <x:v>0</x:v>
      </x:c>
      <x:c r="E16" s="25" t="n">
        <x:f>'성숙도 평가'!I12</x:f>
        <x:v>1</x:v>
      </x:c>
      <x:c r="F16" s="11" t="n">
        <x:v>3</x:v>
      </x:c>
      <x:c r="G16" s="11" t="n">
        <x:v>3</x:v>
      </x:c>
      <x:c r="H16" s="11" t="n">
        <x:v>3</x:v>
      </x:c>
      <x:c r="I16" s="25" t="n">
        <x:f>$B$3</x:f>
        <x:v>0.4</x:v>
      </x:c>
      <x:c r="J16" s="25" t="n">
        <x:f>$B$4</x:f>
        <x:v>0.3</x:v>
      </x:c>
      <x:c r="K16" s="25" t="n">
        <x:f>$B$5</x:f>
        <x:v>0.2</x:v>
      </x:c>
      <x:c r="L16" s="25" t="n">
        <x:f>$B$6</x:f>
        <x:v>0.1</x:v>
      </x:c>
      <x:c r="M16" s="26" t="n">
        <x:f>ROUND((E16*I16+F16/5*J16+G16/5*K16+(6-H16)/5*L16)*100,1)</x:f>
        <x:v>76</x:v>
      </x:c>
      <x:c r="N16" s="11" t="str"/>
      <x:c r="O16" s="11" t="str"/>
      <x:c r="P16" s="11" t="str"/>
    </x:row>
    <x:row r="17">
      <x:c r="A17" s="11" t="str">
        <x:v>D03-C3</x:v>
      </x:c>
      <x:c r="B17" s="11" t="str">
        <x:v>수령인 데이터와 개인정보</x:v>
      </x:c>
      <x:c r="C17" s="11" t="str">
        <x:v>동의와 선호 변경을 추적할 수 있다</x:v>
      </x:c>
      <x:c r="D17" s="11" t="n">
        <x:f>'성숙도 평가'!H13</x:f>
        <x:v>0</x:v>
      </x:c>
      <x:c r="E17" s="25" t="n">
        <x:f>'성숙도 평가'!I13</x:f>
        <x:v>1</x:v>
      </x:c>
      <x:c r="F17" s="11" t="n">
        <x:v>3</x:v>
      </x:c>
      <x:c r="G17" s="11" t="n">
        <x:v>3</x:v>
      </x:c>
      <x:c r="H17" s="11" t="n">
        <x:v>3</x:v>
      </x:c>
      <x:c r="I17" s="25" t="n">
        <x:f>$B$3</x:f>
        <x:v>0.4</x:v>
      </x:c>
      <x:c r="J17" s="25" t="n">
        <x:f>$B$4</x:f>
        <x:v>0.3</x:v>
      </x:c>
      <x:c r="K17" s="25" t="n">
        <x:f>$B$5</x:f>
        <x:v>0.2</x:v>
      </x:c>
      <x:c r="L17" s="25" t="n">
        <x:f>$B$6</x:f>
        <x:v>0.1</x:v>
      </x:c>
      <x:c r="M17" s="26" t="n">
        <x:f>ROUND((E17*I17+F17/5*J17+G17/5*K17+(6-H17)/5*L17)*100,1)</x:f>
        <x:v>76</x:v>
      </x:c>
      <x:c r="N17" s="11" t="str"/>
      <x:c r="O17" s="11" t="str"/>
      <x:c r="P17" s="11" t="str"/>
    </x:row>
    <x:row r="18">
      <x:c r="A18" s="11" t="str">
        <x:v>D04-C1</x:v>
      </x:c>
      <x:c r="B18" s="11" t="str">
        <x:v>보안과 접근</x:v>
      </x:c>
      <x:c r="C18" s="11" t="str">
        <x:v>역할 기반 접근 권한을 정기 검토한다</x:v>
      </x:c>
      <x:c r="D18" s="11" t="n">
        <x:f>'성숙도 평가'!H14</x:f>
        <x:v>0</x:v>
      </x:c>
      <x:c r="E18" s="25" t="n">
        <x:f>'성숙도 평가'!I14</x:f>
        <x:v>1</x:v>
      </x:c>
      <x:c r="F18" s="11" t="n">
        <x:v>3</x:v>
      </x:c>
      <x:c r="G18" s="11" t="n">
        <x:v>3</x:v>
      </x:c>
      <x:c r="H18" s="11" t="n">
        <x:v>3</x:v>
      </x:c>
      <x:c r="I18" s="25" t="n">
        <x:f>$B$3</x:f>
        <x:v>0.4</x:v>
      </x:c>
      <x:c r="J18" s="25" t="n">
        <x:f>$B$4</x:f>
        <x:v>0.3</x:v>
      </x:c>
      <x:c r="K18" s="25" t="n">
        <x:f>$B$5</x:f>
        <x:v>0.2</x:v>
      </x:c>
      <x:c r="L18" s="25" t="n">
        <x:f>$B$6</x:f>
        <x:v>0.1</x:v>
      </x:c>
      <x:c r="M18" s="26" t="n">
        <x:f>ROUND((E18*I18+F18/5*J18+G18/5*K18+(6-H18)/5*L18)*100,1)</x:f>
        <x:v>76</x:v>
      </x:c>
      <x:c r="N18" s="11" t="str"/>
      <x:c r="O18" s="11" t="str"/>
      <x:c r="P18" s="11" t="str"/>
    </x:row>
    <x:row r="19">
      <x:c r="A19" s="11" t="str">
        <x:v>D04-C2</x:v>
      </x:c>
      <x:c r="B19" s="11" t="str">
        <x:v>보안과 접근</x:v>
      </x:c>
      <x:c r="C19" s="11" t="str">
        <x:v>민감 자료 내보내기와 연동을 통제한다</x:v>
      </x:c>
      <x:c r="D19" s="11" t="n">
        <x:f>'성숙도 평가'!H15</x:f>
        <x:v>0</x:v>
      </x:c>
      <x:c r="E19" s="25" t="n">
        <x:f>'성숙도 평가'!I15</x:f>
        <x:v>1</x:v>
      </x:c>
      <x:c r="F19" s="11" t="n">
        <x:v>3</x:v>
      </x:c>
      <x:c r="G19" s="11" t="n">
        <x:v>3</x:v>
      </x:c>
      <x:c r="H19" s="11" t="n">
        <x:v>3</x:v>
      </x:c>
      <x:c r="I19" s="25" t="n">
        <x:f>$B$3</x:f>
        <x:v>0.4</x:v>
      </x:c>
      <x:c r="J19" s="25" t="n">
        <x:f>$B$4</x:f>
        <x:v>0.3</x:v>
      </x:c>
      <x:c r="K19" s="25" t="n">
        <x:f>$B$5</x:f>
        <x:v>0.2</x:v>
      </x:c>
      <x:c r="L19" s="25" t="n">
        <x:f>$B$6</x:f>
        <x:v>0.1</x:v>
      </x:c>
      <x:c r="M19" s="26" t="n">
        <x:f>ROUND((E19*I19+F19/5*J19+G19/5*K19+(6-H19)/5*L19)*100,1)</x:f>
        <x:v>76</x:v>
      </x:c>
      <x:c r="N19" s="11" t="str"/>
      <x:c r="O19" s="11" t="str"/>
      <x:c r="P19" s="11" t="str"/>
    </x:row>
    <x:row r="20">
      <x:c r="A20" s="11" t="str">
        <x:v>D04-C3</x:v>
      </x:c>
      <x:c r="B20" s="11" t="str">
        <x:v>보안과 접근</x:v>
      </x:c>
      <x:c r="C20" s="11" t="str">
        <x:v>보안 사고 대응 책임이 명확하다</x:v>
      </x:c>
      <x:c r="D20" s="11" t="n">
        <x:f>'성숙도 평가'!H16</x:f>
        <x:v>0</x:v>
      </x:c>
      <x:c r="E20" s="25" t="n">
        <x:f>'성숙도 평가'!I16</x:f>
        <x:v>1</x:v>
      </x:c>
      <x:c r="F20" s="11" t="n">
        <x:v>3</x:v>
      </x:c>
      <x:c r="G20" s="11" t="n">
        <x:v>3</x:v>
      </x:c>
      <x:c r="H20" s="11" t="n">
        <x:v>3</x:v>
      </x:c>
      <x:c r="I20" s="25" t="n">
        <x:f>$B$3</x:f>
        <x:v>0.4</x:v>
      </x:c>
      <x:c r="J20" s="25" t="n">
        <x:f>$B$4</x:f>
        <x:v>0.3</x:v>
      </x:c>
      <x:c r="K20" s="25" t="n">
        <x:f>$B$5</x:f>
        <x:v>0.2</x:v>
      </x:c>
      <x:c r="L20" s="25" t="n">
        <x:f>$B$6</x:f>
        <x:v>0.1</x:v>
      </x:c>
      <x:c r="M20" s="26" t="n">
        <x:f>ROUND((E20*I20+F20/5*J20+G20/5*K20+(6-H20)/5*L20)*100,1)</x:f>
        <x:v>76</x:v>
      </x:c>
      <x:c r="N20" s="11" t="str"/>
      <x:c r="O20" s="11" t="str"/>
      <x:c r="P20" s="11" t="str"/>
    </x:row>
    <x:row r="21">
      <x:c r="A21" s="11" t="str">
        <x:v>D05-C1</x:v>
      </x:c>
      <x:c r="B21" s="11" t="str">
        <x:v>조달과 품목 구성</x:v>
      </x:c>
      <x:c r="C21" s="11" t="str">
        <x:v>품목 선정이 문서 기준을 따른다</x:v>
      </x:c>
      <x:c r="D21" s="11" t="n">
        <x:f>'성숙도 평가'!H17</x:f>
        <x:v>0</x:v>
      </x:c>
      <x:c r="E21" s="25" t="n">
        <x:f>'성숙도 평가'!I17</x:f>
        <x:v>1</x:v>
      </x:c>
      <x:c r="F21" s="11" t="n">
        <x:v>3</x:v>
      </x:c>
      <x:c r="G21" s="11" t="n">
        <x:v>3</x:v>
      </x:c>
      <x:c r="H21" s="11" t="n">
        <x:v>3</x:v>
      </x:c>
      <x:c r="I21" s="25" t="n">
        <x:f>$B$3</x:f>
        <x:v>0.4</x:v>
      </x:c>
      <x:c r="J21" s="25" t="n">
        <x:f>$B$4</x:f>
        <x:v>0.3</x:v>
      </x:c>
      <x:c r="K21" s="25" t="n">
        <x:f>$B$5</x:f>
        <x:v>0.2</x:v>
      </x:c>
      <x:c r="L21" s="25" t="n">
        <x:f>$B$6</x:f>
        <x:v>0.1</x:v>
      </x:c>
      <x:c r="M21" s="26" t="n">
        <x:f>ROUND((E21*I21+F21/5*J21+G21/5*K21+(6-H21)/5*L21)*100,1)</x:f>
        <x:v>76</x:v>
      </x:c>
      <x:c r="N21" s="11" t="str"/>
      <x:c r="O21" s="11" t="str"/>
      <x:c r="P21" s="11" t="str"/>
    </x:row>
    <x:row r="22">
      <x:c r="A22" s="11" t="str">
        <x:v>D05-C2</x:v>
      </x:c>
      <x:c r="B22" s="11" t="str">
        <x:v>조달과 품목 구성</x:v>
      </x:c>
      <x:c r="C22" s="11" t="str">
        <x:v>공급업체 실사를 갱신한다</x:v>
      </x:c>
      <x:c r="D22" s="11" t="n">
        <x:f>'성숙도 평가'!H18</x:f>
        <x:v>0</x:v>
      </x:c>
      <x:c r="E22" s="25" t="n">
        <x:f>'성숙도 평가'!I18</x:f>
        <x:v>1</x:v>
      </x:c>
      <x:c r="F22" s="11" t="n">
        <x:v>3</x:v>
      </x:c>
      <x:c r="G22" s="11" t="n">
        <x:v>3</x:v>
      </x:c>
      <x:c r="H22" s="11" t="n">
        <x:v>3</x:v>
      </x:c>
      <x:c r="I22" s="25" t="n">
        <x:f>$B$3</x:f>
        <x:v>0.4</x:v>
      </x:c>
      <x:c r="J22" s="25" t="n">
        <x:f>$B$4</x:f>
        <x:v>0.3</x:v>
      </x:c>
      <x:c r="K22" s="25" t="n">
        <x:f>$B$5</x:f>
        <x:v>0.2</x:v>
      </x:c>
      <x:c r="L22" s="25" t="n">
        <x:f>$B$6</x:f>
        <x:v>0.1</x:v>
      </x:c>
      <x:c r="M22" s="26" t="n">
        <x:f>ROUND((E22*I22+F22/5*J22+G22/5*K22+(6-H22)/5*L22)*100,1)</x:f>
        <x:v>76</x:v>
      </x:c>
      <x:c r="N22" s="11" t="str"/>
      <x:c r="O22" s="11" t="str"/>
      <x:c r="P22" s="11" t="str"/>
    </x:row>
    <x:row r="23">
      <x:c r="A23" s="11" t="str">
        <x:v>D05-C3</x:v>
      </x:c>
      <x:c r="B23" s="11" t="str">
        <x:v>조달과 품목 구성</x:v>
      </x:c>
      <x:c r="C23" s="11" t="str">
        <x:v>지속가능성과 포용 선택지를 측정한다</x:v>
      </x:c>
      <x:c r="D23" s="11" t="n">
        <x:f>'성숙도 평가'!H19</x:f>
        <x:v>0</x:v>
      </x:c>
      <x:c r="E23" s="25" t="n">
        <x:f>'성숙도 평가'!I19</x:f>
        <x:v>1</x:v>
      </x:c>
      <x:c r="F23" s="11" t="n">
        <x:v>3</x:v>
      </x:c>
      <x:c r="G23" s="11" t="n">
        <x:v>3</x:v>
      </x:c>
      <x:c r="H23" s="11" t="n">
        <x:v>3</x:v>
      </x:c>
      <x:c r="I23" s="25" t="n">
        <x:f>$B$3</x:f>
        <x:v>0.4</x:v>
      </x:c>
      <x:c r="J23" s="25" t="n">
        <x:f>$B$4</x:f>
        <x:v>0.3</x:v>
      </x:c>
      <x:c r="K23" s="25" t="n">
        <x:f>$B$5</x:f>
        <x:v>0.2</x:v>
      </x:c>
      <x:c r="L23" s="25" t="n">
        <x:f>$B$6</x:f>
        <x:v>0.1</x:v>
      </x:c>
      <x:c r="M23" s="26" t="n">
        <x:f>ROUND((E23*I23+F23/5*J23+G23/5*K23+(6-H23)/5*L23)*100,1)</x:f>
        <x:v>76</x:v>
      </x:c>
      <x:c r="N23" s="11" t="str"/>
      <x:c r="O23" s="11" t="str"/>
      <x:c r="P23" s="11" t="str"/>
    </x:row>
    <x:row r="24">
      <x:c r="A24" s="11" t="str">
        <x:v>D06-C1</x:v>
      </x:c>
      <x:c r="B24" s="11" t="str">
        <x:v>업무 흐름과 자동화</x:v>
      </x:c>
      <x:c r="C24" s="11" t="str">
        <x:v>요청부터 승인까지 반복 가능하다</x:v>
      </x:c>
      <x:c r="D24" s="11" t="n">
        <x:f>'성숙도 평가'!H20</x:f>
        <x:v>0</x:v>
      </x:c>
      <x:c r="E24" s="25" t="n">
        <x:f>'성숙도 평가'!I20</x:f>
        <x:v>1</x:v>
      </x:c>
      <x:c r="F24" s="11" t="n">
        <x:v>3</x:v>
      </x:c>
      <x:c r="G24" s="11" t="n">
        <x:v>3</x:v>
      </x:c>
      <x:c r="H24" s="11" t="n">
        <x:v>3</x:v>
      </x:c>
      <x:c r="I24" s="25" t="n">
        <x:f>$B$3</x:f>
        <x:v>0.4</x:v>
      </x:c>
      <x:c r="J24" s="25" t="n">
        <x:f>$B$4</x:f>
        <x:v>0.3</x:v>
      </x:c>
      <x:c r="K24" s="25" t="n">
        <x:f>$B$5</x:f>
        <x:v>0.2</x:v>
      </x:c>
      <x:c r="L24" s="25" t="n">
        <x:f>$B$6</x:f>
        <x:v>0.1</x:v>
      </x:c>
      <x:c r="M24" s="26" t="n">
        <x:f>ROUND((E24*I24+F24/5*J24+G24/5*K24+(6-H24)/5*L24)*100,1)</x:f>
        <x:v>76</x:v>
      </x:c>
      <x:c r="N24" s="11" t="str"/>
      <x:c r="O24" s="11" t="str"/>
      <x:c r="P24" s="11" t="str"/>
    </x:row>
    <x:row r="25">
      <x:c r="A25" s="11" t="str">
        <x:v>D06-C2</x:v>
      </x:c>
      <x:c r="B25" s="11" t="str">
        <x:v>업무 흐름과 자동화</x:v>
      </x:c>
      <x:c r="C25" s="11" t="str">
        <x:v>자동화 실패 경로를 감시한다</x:v>
      </x:c>
      <x:c r="D25" s="11" t="n">
        <x:f>'성숙도 평가'!H21</x:f>
        <x:v>0</x:v>
      </x:c>
      <x:c r="E25" s="25" t="n">
        <x:f>'성숙도 평가'!I21</x:f>
        <x:v>1</x:v>
      </x:c>
      <x:c r="F25" s="11" t="n">
        <x:v>3</x:v>
      </x:c>
      <x:c r="G25" s="11" t="n">
        <x:v>3</x:v>
      </x:c>
      <x:c r="H25" s="11" t="n">
        <x:v>3</x:v>
      </x:c>
      <x:c r="I25" s="25" t="n">
        <x:f>$B$3</x:f>
        <x:v>0.4</x:v>
      </x:c>
      <x:c r="J25" s="25" t="n">
        <x:f>$B$4</x:f>
        <x:v>0.3</x:v>
      </x:c>
      <x:c r="K25" s="25" t="n">
        <x:f>$B$5</x:f>
        <x:v>0.2</x:v>
      </x:c>
      <x:c r="L25" s="25" t="n">
        <x:f>$B$6</x:f>
        <x:v>0.1</x:v>
      </x:c>
      <x:c r="M25" s="26" t="n">
        <x:f>ROUND((E25*I25+F25/5*J25+G25/5*K25+(6-H25)/5*L25)*100,1)</x:f>
        <x:v>76</x:v>
      </x:c>
      <x:c r="N25" s="11" t="str"/>
      <x:c r="O25" s="11" t="str"/>
      <x:c r="P25" s="11" t="str"/>
    </x:row>
    <x:row r="26">
      <x:c r="A26" s="11" t="str">
        <x:v>D06-C3</x:v>
      </x:c>
      <x:c r="B26" s="11" t="str">
        <x:v>업무 흐름과 자동화</x:v>
      </x:c>
      <x:c r="C26" s="11" t="str">
        <x:v>수작업 인계에 서비스 목표가 있다</x:v>
      </x:c>
      <x:c r="D26" s="11" t="n">
        <x:f>'성숙도 평가'!H22</x:f>
        <x:v>0</x:v>
      </x:c>
      <x:c r="E26" s="25" t="n">
        <x:f>'성숙도 평가'!I22</x:f>
        <x:v>1</x:v>
      </x:c>
      <x:c r="F26" s="11" t="n">
        <x:v>3</x:v>
      </x:c>
      <x:c r="G26" s="11" t="n">
        <x:v>3</x:v>
      </x:c>
      <x:c r="H26" s="11" t="n">
        <x:v>3</x:v>
      </x:c>
      <x:c r="I26" s="25" t="n">
        <x:f>$B$3</x:f>
        <x:v>0.4</x:v>
      </x:c>
      <x:c r="J26" s="25" t="n">
        <x:f>$B$4</x:f>
        <x:v>0.3</x:v>
      </x:c>
      <x:c r="K26" s="25" t="n">
        <x:f>$B$5</x:f>
        <x:v>0.2</x:v>
      </x:c>
      <x:c r="L26" s="25" t="n">
        <x:f>$B$6</x:f>
        <x:v>0.1</x:v>
      </x:c>
      <x:c r="M26" s="26" t="n">
        <x:f>ROUND((E26*I26+F26/5*J26+G26/5*K26+(6-H26)/5*L26)*100,1)</x:f>
        <x:v>76</x:v>
      </x:c>
      <x:c r="N26" s="11" t="str"/>
      <x:c r="O26" s="11" t="str"/>
      <x:c r="P26" s="11" t="str"/>
    </x:row>
    <x:row r="27">
      <x:c r="A27" s="11" t="str">
        <x:v>D07-C1</x:v>
      </x:c>
      <x:c r="B27" s="11" t="str">
        <x:v>재무와 세무 통제</x:v>
      </x:c>
      <x:c r="C27" s="11" t="str">
        <x:v>예산 책임과 비용 분류가 일관된다</x:v>
      </x:c>
      <x:c r="D27" s="11" t="n">
        <x:f>'성숙도 평가'!H23</x:f>
        <x:v>0</x:v>
      </x:c>
      <x:c r="E27" s="25" t="n">
        <x:f>'성숙도 평가'!I23</x:f>
        <x:v>1</x:v>
      </x:c>
      <x:c r="F27" s="11" t="n">
        <x:v>3</x:v>
      </x:c>
      <x:c r="G27" s="11" t="n">
        <x:v>3</x:v>
      </x:c>
      <x:c r="H27" s="11" t="n">
        <x:v>3</x:v>
      </x:c>
      <x:c r="I27" s="25" t="n">
        <x:f>$B$3</x:f>
        <x:v>0.4</x:v>
      </x:c>
      <x:c r="J27" s="25" t="n">
        <x:f>$B$4</x:f>
        <x:v>0.3</x:v>
      </x:c>
      <x:c r="K27" s="25" t="n">
        <x:f>$B$5</x:f>
        <x:v>0.2</x:v>
      </x:c>
      <x:c r="L27" s="25" t="n">
        <x:f>$B$6</x:f>
        <x:v>0.1</x:v>
      </x:c>
      <x:c r="M27" s="26" t="n">
        <x:f>ROUND((E27*I27+F27/5*J27+G27/5*K27+(6-H27)/5*L27)*100,1)</x:f>
        <x:v>76</x:v>
      </x:c>
      <x:c r="N27" s="11" t="str"/>
      <x:c r="O27" s="11" t="str"/>
      <x:c r="P27" s="11" t="str"/>
    </x:row>
    <x:row r="28">
      <x:c r="A28" s="11" t="str">
        <x:v>D07-C2</x:v>
      </x:c>
      <x:c r="B28" s="11" t="str">
        <x:v>재무와 세무 통제</x:v>
      </x:c>
      <x:c r="C28" s="11" t="str">
        <x:v>세무와 급여 문의 기준이 문서화된다</x:v>
      </x:c>
      <x:c r="D28" s="11" t="n">
        <x:f>'성숙도 평가'!H24</x:f>
        <x:v>0</x:v>
      </x:c>
      <x:c r="E28" s="25" t="n">
        <x:f>'성숙도 평가'!I24</x:f>
        <x:v>1</x:v>
      </x:c>
      <x:c r="F28" s="11" t="n">
        <x:v>3</x:v>
      </x:c>
      <x:c r="G28" s="11" t="n">
        <x:v>3</x:v>
      </x:c>
      <x:c r="H28" s="11" t="n">
        <x:v>3</x:v>
      </x:c>
      <x:c r="I28" s="25" t="n">
        <x:f>$B$3</x:f>
        <x:v>0.4</x:v>
      </x:c>
      <x:c r="J28" s="25" t="n">
        <x:f>$B$4</x:f>
        <x:v>0.3</x:v>
      </x:c>
      <x:c r="K28" s="25" t="n">
        <x:f>$B$5</x:f>
        <x:v>0.2</x:v>
      </x:c>
      <x:c r="L28" s="25" t="n">
        <x:f>$B$6</x:f>
        <x:v>0.1</x:v>
      </x:c>
      <x:c r="M28" s="26" t="n">
        <x:f>ROUND((E28*I28+F28/5*J28+G28/5*K28+(6-H28)/5*L28)*100,1)</x:f>
        <x:v>76</x:v>
      </x:c>
      <x:c r="N28" s="11" t="str"/>
      <x:c r="O28" s="11" t="str"/>
      <x:c r="P28" s="11" t="str"/>
    </x:row>
    <x:row r="29">
      <x:c r="A29" s="11" t="str">
        <x:v>D07-C3</x:v>
      </x:c>
      <x:c r="B29" s="11" t="str">
        <x:v>재무와 세무 통제</x:v>
      </x:c>
      <x:c r="C29" s="11" t="str">
        <x:v>대사에서 미확인 지출을 해결한다</x:v>
      </x:c>
      <x:c r="D29" s="11" t="n">
        <x:f>'성숙도 평가'!H25</x:f>
        <x:v>0</x:v>
      </x:c>
      <x:c r="E29" s="25" t="n">
        <x:f>'성숙도 평가'!I25</x:f>
        <x:v>1</x:v>
      </x:c>
      <x:c r="F29" s="11" t="n">
        <x:v>3</x:v>
      </x:c>
      <x:c r="G29" s="11" t="n">
        <x:v>3</x:v>
      </x:c>
      <x:c r="H29" s="11" t="n">
        <x:v>3</x:v>
      </x:c>
      <x:c r="I29" s="25" t="n">
        <x:f>$B$3</x:f>
        <x:v>0.4</x:v>
      </x:c>
      <x:c r="J29" s="25" t="n">
        <x:f>$B$4</x:f>
        <x:v>0.3</x:v>
      </x:c>
      <x:c r="K29" s="25" t="n">
        <x:f>$B$5</x:f>
        <x:v>0.2</x:v>
      </x:c>
      <x:c r="L29" s="25" t="n">
        <x:f>$B$6</x:f>
        <x:v>0.1</x:v>
      </x:c>
      <x:c r="M29" s="26" t="n">
        <x:f>ROUND((E29*I29+F29/5*J29+G29/5*K29+(6-H29)/5*L29)*100,1)</x:f>
        <x:v>76</x:v>
      </x:c>
      <x:c r="N29" s="11" t="str"/>
      <x:c r="O29" s="11" t="str"/>
      <x:c r="P29" s="11" t="str"/>
    </x:row>
    <x:row r="30">
      <x:c r="A30" s="11" t="str">
        <x:v>D08-C1</x:v>
      </x:c>
      <x:c r="B30" s="11" t="str">
        <x:v>수령 경험과 접근성</x:v>
      </x:c>
      <x:c r="C30" s="11" t="str">
        <x:v>선택권, 접근성, 지역 적합성을 설계한다</x:v>
      </x:c>
      <x:c r="D30" s="11" t="n">
        <x:f>'성숙도 평가'!H26</x:f>
        <x:v>0</x:v>
      </x:c>
      <x:c r="E30" s="25" t="n">
        <x:f>'성숙도 평가'!I26</x:f>
        <x:v>1</x:v>
      </x:c>
      <x:c r="F30" s="11" t="n">
        <x:v>3</x:v>
      </x:c>
      <x:c r="G30" s="11" t="n">
        <x:v>3</x:v>
      </x:c>
      <x:c r="H30" s="11" t="n">
        <x:v>3</x:v>
      </x:c>
      <x:c r="I30" s="25" t="n">
        <x:f>$B$3</x:f>
        <x:v>0.4</x:v>
      </x:c>
      <x:c r="J30" s="25" t="n">
        <x:f>$B$4</x:f>
        <x:v>0.3</x:v>
      </x:c>
      <x:c r="K30" s="25" t="n">
        <x:f>$B$5</x:f>
        <x:v>0.2</x:v>
      </x:c>
      <x:c r="L30" s="25" t="n">
        <x:f>$B$6</x:f>
        <x:v>0.1</x:v>
      </x:c>
      <x:c r="M30" s="26" t="n">
        <x:f>ROUND((E30*I30+F30/5*J30+G30/5*K30+(6-H30)/5*L30)*100,1)</x:f>
        <x:v>76</x:v>
      </x:c>
      <x:c r="N30" s="11" t="str"/>
      <x:c r="O30" s="11" t="str"/>
      <x:c r="P30" s="11" t="str"/>
    </x:row>
    <x:row r="31">
      <x:c r="A31" s="11" t="str">
        <x:v>D08-C2</x:v>
      </x:c>
      <x:c r="B31" s="11" t="str">
        <x:v>수령 경험과 접근성</x:v>
      </x:c>
      <x:c r="C31" s="11" t="str">
        <x:v>안내가 기대 수준을 명확히 한다</x:v>
      </x:c>
      <x:c r="D31" s="11" t="n">
        <x:f>'성숙도 평가'!H27</x:f>
        <x:v>0</x:v>
      </x:c>
      <x:c r="E31" s="25" t="n">
        <x:f>'성숙도 평가'!I27</x:f>
        <x:v>1</x:v>
      </x:c>
      <x:c r="F31" s="11" t="n">
        <x:v>3</x:v>
      </x:c>
      <x:c r="G31" s="11" t="n">
        <x:v>3</x:v>
      </x:c>
      <x:c r="H31" s="11" t="n">
        <x:v>3</x:v>
      </x:c>
      <x:c r="I31" s="25" t="n">
        <x:f>$B$3</x:f>
        <x:v>0.4</x:v>
      </x:c>
      <x:c r="J31" s="25" t="n">
        <x:f>$B$4</x:f>
        <x:v>0.3</x:v>
      </x:c>
      <x:c r="K31" s="25" t="n">
        <x:f>$B$5</x:f>
        <x:v>0.2</x:v>
      </x:c>
      <x:c r="L31" s="25" t="n">
        <x:f>$B$6</x:f>
        <x:v>0.1</x:v>
      </x:c>
      <x:c r="M31" s="26" t="n">
        <x:f>ROUND((E31*I31+F31/5*J31+G31/5*K31+(6-H31)/5*L31)*100,1)</x:f>
        <x:v>76</x:v>
      </x:c>
      <x:c r="N31" s="11" t="str"/>
      <x:c r="O31" s="11" t="str"/>
      <x:c r="P31" s="11" t="str"/>
    </x:row>
    <x:row r="32">
      <x:c r="A32" s="11" t="str">
        <x:v>D08-C3</x:v>
      </x:c>
      <x:c r="B32" s="11" t="str">
        <x:v>수령 경험과 접근성</x:v>
      </x:c>
      <x:c r="C32" s="11" t="str">
        <x:v>수령인 지원 결과를 추적한다</x:v>
      </x:c>
      <x:c r="D32" s="11" t="n">
        <x:f>'성숙도 평가'!H28</x:f>
        <x:v>0</x:v>
      </x:c>
      <x:c r="E32" s="25" t="n">
        <x:f>'성숙도 평가'!I28</x:f>
        <x:v>1</x:v>
      </x:c>
      <x:c r="F32" s="11" t="n">
        <x:v>3</x:v>
      </x:c>
      <x:c r="G32" s="11" t="n">
        <x:v>3</x:v>
      </x:c>
      <x:c r="H32" s="11" t="n">
        <x:v>3</x:v>
      </x:c>
      <x:c r="I32" s="25" t="n">
        <x:f>$B$3</x:f>
        <x:v>0.4</x:v>
      </x:c>
      <x:c r="J32" s="25" t="n">
        <x:f>$B$4</x:f>
        <x:v>0.3</x:v>
      </x:c>
      <x:c r="K32" s="25" t="n">
        <x:f>$B$5</x:f>
        <x:v>0.2</x:v>
      </x:c>
      <x:c r="L32" s="25" t="n">
        <x:f>$B$6</x:f>
        <x:v>0.1</x:v>
      </x:c>
      <x:c r="M32" s="26" t="n">
        <x:f>ROUND((E32*I32+F32/5*J32+G32/5*K32+(6-H32)/5*L32)*100,1)</x:f>
        <x:v>76</x:v>
      </x:c>
      <x:c r="N32" s="11" t="str"/>
      <x:c r="O32" s="11" t="str"/>
      <x:c r="P32" s="11" t="str"/>
    </x:row>
    <x:row r="33">
      <x:c r="A33" s="11" t="str">
        <x:v>D09-C1</x:v>
      </x:c>
      <x:c r="B33" s="11" t="str">
        <x:v>이행과 물류</x:v>
      </x:c>
      <x:c r="C33" s="11" t="str">
        <x:v>주소와 배송 제약을 검증한다</x:v>
      </x:c>
      <x:c r="D33" s="11" t="n">
        <x:f>'성숙도 평가'!H29</x:f>
        <x:v>0</x:v>
      </x:c>
      <x:c r="E33" s="25" t="n">
        <x:f>'성숙도 평가'!I29</x:f>
        <x:v>1</x:v>
      </x:c>
      <x:c r="F33" s="11" t="n">
        <x:v>3</x:v>
      </x:c>
      <x:c r="G33" s="11" t="n">
        <x:v>3</x:v>
      </x:c>
      <x:c r="H33" s="11" t="n">
        <x:v>3</x:v>
      </x:c>
      <x:c r="I33" s="25" t="n">
        <x:f>$B$3</x:f>
        <x:v>0.4</x:v>
      </x:c>
      <x:c r="J33" s="25" t="n">
        <x:f>$B$4</x:f>
        <x:v>0.3</x:v>
      </x:c>
      <x:c r="K33" s="25" t="n">
        <x:f>$B$5</x:f>
        <x:v>0.2</x:v>
      </x:c>
      <x:c r="L33" s="25" t="n">
        <x:f>$B$6</x:f>
        <x:v>0.1</x:v>
      </x:c>
      <x:c r="M33" s="26" t="n">
        <x:f>ROUND((E33*I33+F33/5*J33+G33/5*K33+(6-H33)/5*L33)*100,1)</x:f>
        <x:v>76</x:v>
      </x:c>
      <x:c r="N33" s="11" t="str"/>
      <x:c r="O33" s="11" t="str"/>
      <x:c r="P33" s="11" t="str"/>
    </x:row>
    <x:row r="34">
      <x:c r="A34" s="11" t="str">
        <x:v>D09-C2</x:v>
      </x:c>
      <x:c r="B34" s="11" t="str">
        <x:v>이행과 물류</x:v>
      </x:c>
      <x:c r="C34" s="11" t="str">
        <x:v>국경 간 및 제한 품목 위험을 선별한다</x:v>
      </x:c>
      <x:c r="D34" s="11" t="n">
        <x:f>'성숙도 평가'!H30</x:f>
        <x:v>0</x:v>
      </x:c>
      <x:c r="E34" s="25" t="n">
        <x:f>'성숙도 평가'!I30</x:f>
        <x:v>1</x:v>
      </x:c>
      <x:c r="F34" s="11" t="n">
        <x:v>3</x:v>
      </x:c>
      <x:c r="G34" s="11" t="n">
        <x:v>3</x:v>
      </x:c>
      <x:c r="H34" s="11" t="n">
        <x:v>3</x:v>
      </x:c>
      <x:c r="I34" s="25" t="n">
        <x:f>$B$3</x:f>
        <x:v>0.4</x:v>
      </x:c>
      <x:c r="J34" s="25" t="n">
        <x:f>$B$4</x:f>
        <x:v>0.3</x:v>
      </x:c>
      <x:c r="K34" s="25" t="n">
        <x:f>$B$5</x:f>
        <x:v>0.2</x:v>
      </x:c>
      <x:c r="L34" s="25" t="n">
        <x:f>$B$6</x:f>
        <x:v>0.1</x:v>
      </x:c>
      <x:c r="M34" s="26" t="n">
        <x:f>ROUND((E34*I34+F34/5*J34+G34/5*K34+(6-H34)/5*L34)*100,1)</x:f>
        <x:v>76</x:v>
      </x:c>
      <x:c r="N34" s="11" t="str"/>
      <x:c r="O34" s="11" t="str"/>
      <x:c r="P34" s="11" t="str"/>
    </x:row>
    <x:row r="35">
      <x:c r="A35" s="11" t="str">
        <x:v>D09-C3</x:v>
      </x:c>
      <x:c r="B35" s="11" t="str">
        <x:v>이행과 물류</x:v>
      </x:c>
      <x:c r="C35" s="11" t="str">
        <x:v>배송 예외 복구 절차가 있다</x:v>
      </x:c>
      <x:c r="D35" s="11" t="n">
        <x:f>'성숙도 평가'!H31</x:f>
        <x:v>0</x:v>
      </x:c>
      <x:c r="E35" s="25" t="n">
        <x:f>'성숙도 평가'!I31</x:f>
        <x:v>1</x:v>
      </x:c>
      <x:c r="F35" s="11" t="n">
        <x:v>3</x:v>
      </x:c>
      <x:c r="G35" s="11" t="n">
        <x:v>3</x:v>
      </x:c>
      <x:c r="H35" s="11" t="n">
        <x:v>3</x:v>
      </x:c>
      <x:c r="I35" s="25" t="n">
        <x:f>$B$3</x:f>
        <x:v>0.4</x:v>
      </x:c>
      <x:c r="J35" s="25" t="n">
        <x:f>$B$4</x:f>
        <x:v>0.3</x:v>
      </x:c>
      <x:c r="K35" s="25" t="n">
        <x:f>$B$5</x:f>
        <x:v>0.2</x:v>
      </x:c>
      <x:c r="L35" s="25" t="n">
        <x:f>$B$6</x:f>
        <x:v>0.1</x:v>
      </x:c>
      <x:c r="M35" s="26" t="n">
        <x:f>ROUND((E35*I35+F35/5*J35+G35/5*K35+(6-H35)/5*L35)*100,1)</x:f>
        <x:v>76</x:v>
      </x:c>
      <x:c r="N35" s="11" t="str"/>
      <x:c r="O35" s="11" t="str"/>
      <x:c r="P35" s="11" t="str"/>
    </x:row>
    <x:row r="36">
      <x:c r="A36" s="11" t="str">
        <x:v>D10-C1</x:v>
      </x:c>
      <x:c r="B36" s="11" t="str">
        <x:v>규정 준수와 예외</x:v>
      </x:c>
      <x:c r="C36" s="11" t="str">
        <x:v>뇌물 방지와 이해상충 점검을 내장한다</x:v>
      </x:c>
      <x:c r="D36" s="11" t="n">
        <x:f>'성숙도 평가'!H32</x:f>
        <x:v>0</x:v>
      </x:c>
      <x:c r="E36" s="25" t="n">
        <x:f>'성숙도 평가'!I32</x:f>
        <x:v>1</x:v>
      </x:c>
      <x:c r="F36" s="11" t="n">
        <x:v>3</x:v>
      </x:c>
      <x:c r="G36" s="11" t="n">
        <x:v>3</x:v>
      </x:c>
      <x:c r="H36" s="11" t="n">
        <x:v>3</x:v>
      </x:c>
      <x:c r="I36" s="25" t="n">
        <x:f>$B$3</x:f>
        <x:v>0.4</x:v>
      </x:c>
      <x:c r="J36" s="25" t="n">
        <x:f>$B$4</x:f>
        <x:v>0.3</x:v>
      </x:c>
      <x:c r="K36" s="25" t="n">
        <x:f>$B$5</x:f>
        <x:v>0.2</x:v>
      </x:c>
      <x:c r="L36" s="25" t="n">
        <x:f>$B$6</x:f>
        <x:v>0.1</x:v>
      </x:c>
      <x:c r="M36" s="26" t="n">
        <x:f>ROUND((E36*I36+F36/5*J36+G36/5*K36+(6-H36)/5*L36)*100,1)</x:f>
        <x:v>76</x:v>
      </x:c>
      <x:c r="N36" s="11" t="str"/>
      <x:c r="O36" s="11" t="str"/>
      <x:c r="P36" s="11" t="str"/>
    </x:row>
    <x:row r="37">
      <x:c r="A37" s="11" t="str">
        <x:v>D10-C2</x:v>
      </x:c>
      <x:c r="B37" s="11" t="str">
        <x:v>규정 준수와 예외</x:v>
      </x:c>
      <x:c r="C37" s="11" t="str">
        <x:v>개인정보와 법무 검토의 발동 조건이 있다</x:v>
      </x:c>
      <x:c r="D37" s="11" t="n">
        <x:f>'성숙도 평가'!H33</x:f>
        <x:v>0</x:v>
      </x:c>
      <x:c r="E37" s="25" t="n">
        <x:f>'성숙도 평가'!I33</x:f>
        <x:v>1</x:v>
      </x:c>
      <x:c r="F37" s="11" t="n">
        <x:v>3</x:v>
      </x:c>
      <x:c r="G37" s="11" t="n">
        <x:v>3</x:v>
      </x:c>
      <x:c r="H37" s="11" t="n">
        <x:v>3</x:v>
      </x:c>
      <x:c r="I37" s="25" t="n">
        <x:f>$B$3</x:f>
        <x:v>0.4</x:v>
      </x:c>
      <x:c r="J37" s="25" t="n">
        <x:f>$B$4</x:f>
        <x:v>0.3</x:v>
      </x:c>
      <x:c r="K37" s="25" t="n">
        <x:f>$B$5</x:f>
        <x:v>0.2</x:v>
      </x:c>
      <x:c r="L37" s="25" t="n">
        <x:f>$B$6</x:f>
        <x:v>0.1</x:v>
      </x:c>
      <x:c r="M37" s="26" t="n">
        <x:f>ROUND((E37*I37+F37/5*J37+G37/5*K37+(6-H37)/5*L37)*100,1)</x:f>
        <x:v>76</x:v>
      </x:c>
      <x:c r="N37" s="11" t="str"/>
      <x:c r="O37" s="11" t="str"/>
      <x:c r="P37" s="11" t="str"/>
    </x:row>
    <x:row r="38">
      <x:c r="A38" s="11" t="str">
        <x:v>D10-C3</x:v>
      </x:c>
      <x:c r="B38" s="11" t="str">
        <x:v>규정 준수와 예외</x:v>
      </x:c>
      <x:c r="C38" s="11" t="str">
        <x:v>감사를 위해 예외 증거를 보관한다</x:v>
      </x:c>
      <x:c r="D38" s="11" t="n">
        <x:f>'성숙도 평가'!H34</x:f>
        <x:v>0</x:v>
      </x:c>
      <x:c r="E38" s="25" t="n">
        <x:f>'성숙도 평가'!I34</x:f>
        <x:v>1</x:v>
      </x:c>
      <x:c r="F38" s="11" t="n">
        <x:v>3</x:v>
      </x:c>
      <x:c r="G38" s="11" t="n">
        <x:v>3</x:v>
      </x:c>
      <x:c r="H38" s="11" t="n">
        <x:v>3</x:v>
      </x:c>
      <x:c r="I38" s="25" t="n">
        <x:f>$B$3</x:f>
        <x:v>0.4</x:v>
      </x:c>
      <x:c r="J38" s="25" t="n">
        <x:f>$B$4</x:f>
        <x:v>0.3</x:v>
      </x:c>
      <x:c r="K38" s="25" t="n">
        <x:f>$B$5</x:f>
        <x:v>0.2</x:v>
      </x:c>
      <x:c r="L38" s="25" t="n">
        <x:f>$B$6</x:f>
        <x:v>0.1</x:v>
      </x:c>
      <x:c r="M38" s="26" t="n">
        <x:f>ROUND((E38*I38+F38/5*J38+G38/5*K38+(6-H38)/5*L38)*100,1)</x:f>
        <x:v>76</x:v>
      </x:c>
      <x:c r="N38" s="11" t="str"/>
      <x:c r="O38" s="11" t="str"/>
      <x:c r="P38" s="11" t="str"/>
    </x:row>
    <x:row r="39">
      <x:c r="A39" s="11" t="str">
        <x:v>D11-C1</x:v>
      </x:c>
      <x:c r="B39" s="11" t="str">
        <x:v>측정과 개선</x:v>
      </x:c>
      <x:c r="C39" s="11" t="str">
        <x:v>성과 지표에 책임자와 기준값이 있다</x:v>
      </x:c>
      <x:c r="D39" s="11" t="n">
        <x:f>'성숙도 평가'!H35</x:f>
        <x:v>0</x:v>
      </x:c>
      <x:c r="E39" s="25" t="n">
        <x:f>'성숙도 평가'!I35</x:f>
        <x:v>1</x:v>
      </x:c>
      <x:c r="F39" s="11" t="n">
        <x:v>3</x:v>
      </x:c>
      <x:c r="G39" s="11" t="n">
        <x:v>3</x:v>
      </x:c>
      <x:c r="H39" s="11" t="n">
        <x:v>3</x:v>
      </x:c>
      <x:c r="I39" s="25" t="n">
        <x:f>$B$3</x:f>
        <x:v>0.4</x:v>
      </x:c>
      <x:c r="J39" s="25" t="n">
        <x:f>$B$4</x:f>
        <x:v>0.3</x:v>
      </x:c>
      <x:c r="K39" s="25" t="n">
        <x:f>$B$5</x:f>
        <x:v>0.2</x:v>
      </x:c>
      <x:c r="L39" s="25" t="n">
        <x:f>$B$6</x:f>
        <x:v>0.1</x:v>
      </x:c>
      <x:c r="M39" s="26" t="n">
        <x:f>ROUND((E39*I39+F39/5*J39+G39/5*K39+(6-H39)/5*L39)*100,1)</x:f>
        <x:v>76</x:v>
      </x:c>
      <x:c r="N39" s="11" t="str"/>
      <x:c r="O39" s="11" t="str"/>
      <x:c r="P39" s="11" t="str"/>
    </x:row>
    <x:row r="40">
      <x:c r="A40" s="11" t="str">
        <x:v>D11-C2</x:v>
      </x:c>
      <x:c r="B40" s="11" t="str">
        <x:v>측정과 개선</x:v>
      </x:c>
      <x:c r="C40" s="11" t="str">
        <x:v>검토 결과를 통제된 행동으로 전환한다</x:v>
      </x:c>
      <x:c r="D40" s="11" t="n">
        <x:f>'성숙도 평가'!H36</x:f>
        <x:v>0</x:v>
      </x:c>
      <x:c r="E40" s="25" t="n">
        <x:f>'성숙도 평가'!I36</x:f>
        <x:v>1</x:v>
      </x:c>
      <x:c r="F40" s="11" t="n">
        <x:v>3</x:v>
      </x:c>
      <x:c r="G40" s="11" t="n">
        <x:v>3</x:v>
      </x:c>
      <x:c r="H40" s="11" t="n">
        <x:v>3</x:v>
      </x:c>
      <x:c r="I40" s="25" t="n">
        <x:f>$B$3</x:f>
        <x:v>0.4</x:v>
      </x:c>
      <x:c r="J40" s="25" t="n">
        <x:f>$B$4</x:f>
        <x:v>0.3</x:v>
      </x:c>
      <x:c r="K40" s="25" t="n">
        <x:f>$B$5</x:f>
        <x:v>0.2</x:v>
      </x:c>
      <x:c r="L40" s="25" t="n">
        <x:f>$B$6</x:f>
        <x:v>0.1</x:v>
      </x:c>
      <x:c r="M40" s="26" t="n">
        <x:f>ROUND((E40*I40+F40/5*J40+G40/5*K40+(6-H40)/5*L40)*100,1)</x:f>
        <x:v>76</x:v>
      </x:c>
      <x:c r="N40" s="11" t="str"/>
      <x:c r="O40" s="11" t="str"/>
      <x:c r="P40" s="11" t="str"/>
    </x:row>
    <x:row r="41">
      <x:c r="A41" s="11" t="str">
        <x:v>D11-C3</x:v>
      </x:c>
      <x:c r="B41" s="11" t="str">
        <x:v>측정과 개선</x:v>
      </x:c>
      <x:c r="C41" s="11" t="str">
        <x:v>각 주기에서 교훈과 통제를 개선한다</x:v>
      </x:c>
      <x:c r="D41" s="11" t="n">
        <x:f>'성숙도 평가'!H37</x:f>
        <x:v>0</x:v>
      </x:c>
      <x:c r="E41" s="25" t="n">
        <x:f>'성숙도 평가'!I37</x:f>
        <x:v>1</x:v>
      </x:c>
      <x:c r="F41" s="11" t="n">
        <x:v>3</x:v>
      </x:c>
      <x:c r="G41" s="11" t="n">
        <x:v>3</x:v>
      </x:c>
      <x:c r="H41" s="11" t="n">
        <x:v>3</x:v>
      </x:c>
      <x:c r="I41" s="25" t="n">
        <x:f>$B$3</x:f>
        <x:v>0.4</x:v>
      </x:c>
      <x:c r="J41" s="25" t="n">
        <x:f>$B$4</x:f>
        <x:v>0.3</x:v>
      </x:c>
      <x:c r="K41" s="25" t="n">
        <x:f>$B$5</x:f>
        <x:v>0.2</x:v>
      </x:c>
      <x:c r="L41" s="25" t="n">
        <x:f>$B$6</x:f>
        <x:v>0.1</x:v>
      </x:c>
      <x:c r="M41" s="26" t="n">
        <x:f>ROUND((E41*I41+F41/5*J41+G41/5*K41+(6-H41)/5*L41)*100,1)</x:f>
        <x:v>76</x:v>
      </x:c>
      <x:c r="N41" s="11" t="str"/>
      <x:c r="O41" s="11" t="str"/>
      <x:c r="P41" s="11" t="str"/>
    </x:row>
  </x:sheetData>
  <x:mergeCells>
    <x:mergeCell ref="A1:P1"/>
  </x:mergeCells>
  <x:conditionalFormatting sqref="M9:M41">
    <x:cfRule type="colorScale" priority="1">
      <x:colorScale>
        <x:cfvo type="min"/>
        <x:cfvo type="percentile" val="50"/>
        <x:cfvo type="max"/>
        <x:color rgb="FFEAF4F2"/>
        <x:color rgb="FFF5C86C"/>
        <x:color rgb="FFC94B40"/>
      </x:colorScale>
    </x:cfRule>
  </x:conditionalFormatting>
  <x:dataValidations count="3">
    <x:dataValidation type="whole" operator="between" sqref="F9:F41">
      <x:formula1>1</x:formula1>
      <x:formula2>5</x:formula2>
    </x:dataValidation>
    <x:dataValidation type="whole" operator="between" sqref="G9:G41">
      <x:formula1>1</x:formula1>
      <x:formula2>5</x:formula2>
    </x:dataValidation>
    <x:dataValidation type="whole" operator="between" sqref="H9:H41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773a3e5c5954195"/>
  </x:tableParts>
</x:worksheet>
</file>

<file path=xl/worksheets/sheet5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06.33000183105469" hidden="0" customWidth="1"/>
    <x:col min="2" max="2" width="7.21999979019165" hidden="0" customWidth="1"/>
    <x:col min="3" max="3" width="32" hidden="0" customWidth="1"/>
    <x:col min="4" max="4" width="6.78000020980835" hidden="0" customWidth="1"/>
    <x:col min="5" max="5" width="8.109999656677246" hidden="0" customWidth="1"/>
    <x:col min="6" max="6" width="8.109999656677246" hidden="0" customWidth="1"/>
    <x:col min="7" max="7" width="6.329999923706055" hidden="0" customWidth="1"/>
    <x:col min="8" max="8" width="26" hidden="0" customWidth="1"/>
    <x:col min="9" max="9" width="26" hidden="0" customWidth="1"/>
    <x:col min="10" max="10" width="26" hidden="0" customWidth="1"/>
  </x:cols>
  <x:sheetData>
    <x:row r="1" ht="34" customHeight="1">
      <x:c r="A1" s="4" t="str">
        <x:v>90일 로드맵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22" t="str">
        <x:v>이 통합 문서는 투명한 의사결정용 평가 기준이며 실증 시장 기준이 아닙니다. 점수는 구조화된 논의를 돕지만 규정 준수, 보안, 세무, 개인정보, 접근성 또는 법률 인증이 아닙니다.</x:v>
      </x:c>
      <x:c r="B2" s="22"/>
      <x:c r="C2" s="22"/>
      <x:c r="D2" s="22"/>
      <x:c r="E2" s="22"/>
      <x:c r="F2" s="22"/>
      <x:c r="G2" s="22"/>
      <x:c r="H2" s="22"/>
      <x:c r="I2" s="22"/>
      <x:c r="J2" s="22"/>
    </x:row>
    <x:row r="4" ht="28" customHeight="1">
      <x:c r="A4" s="17" t="str">
        <x:v>행동 ID</x:v>
      </x:c>
      <x:c r="B4" s="17" t="str">
        <x:v>기준 ID</x:v>
      </x:c>
      <x:c r="C4" s="17" t="str">
        <x:v>개선 행동</x:v>
      </x:c>
      <x:c r="D4" s="17" t="str">
        <x:v>책임자</x:v>
      </x:c>
      <x:c r="E4" s="17" t="str">
        <x:v>시작일</x:v>
      </x:c>
      <x:c r="F4" s="17" t="str">
        <x:v>기한</x:v>
      </x:c>
      <x:c r="G4" s="17" t="str">
        <x:v>상태</x:v>
      </x:c>
      <x:c r="H4" s="17" t="str">
        <x:v>예상 인수 증거</x:v>
      </x:c>
      <x:c r="I4" s="17" t="str">
        <x:v>의존 사항</x:v>
      </x:c>
      <x:c r="J4" s="17" t="str">
        <x:v>검토 비고</x:v>
      </x:c>
    </x:row>
    <x:row r="5">
      <x:c r="A5" s="11" t="str">
        <x:v>A01</x:v>
      </x:c>
      <x:c r="B5" s="11" t="str">
        <x:v>D01-C1</x:v>
      </x:c>
      <x:c r="C5" s="11" t="str">
        <x:v>경영 책임자의 권한이 문서화되어 있다</x:v>
      </x:c>
      <x:c r="D5" s="11" t="str"/>
      <x:c r="E5" s="12" t="n">
        <x:v>46287</x:v>
      </x:c>
      <x:c r="F5" s="12" t="n">
        <x:v>46316</x:v>
      </x:c>
      <x:c r="G5" s="11" t="str">
        <x:v>미착수</x:v>
      </x:c>
      <x:c r="H5" s="11" t="str"/>
      <x:c r="I5" s="11" t="str"/>
      <x:c r="J5" s="11" t="str"/>
    </x:row>
    <x:row r="6">
      <x:c r="A6" s="11" t="str">
        <x:v>A02</x:v>
      </x:c>
      <x:c r="B6" s="11" t="str">
        <x:v>D01-C2</x:v>
      </x:c>
      <x:c r="C6" s="11" t="str">
        <x:v>프로그램 목표가 사업 성과와 연결된다</x:v>
      </x:c>
      <x:c r="D6" s="11" t="str"/>
      <x:c r="E6" s="12" t="n">
        <x:v>46287</x:v>
      </x:c>
      <x:c r="F6" s="12" t="n">
        <x:v>46316</x:v>
      </x:c>
      <x:c r="G6" s="11" t="str">
        <x:v>미착수</x:v>
      </x:c>
      <x:c r="H6" s="11" t="str"/>
      <x:c r="I6" s="11" t="str"/>
      <x:c r="J6" s="11" t="str"/>
    </x:row>
    <x:row r="7">
      <x:c r="A7" s="11" t="str">
        <x:v>A03</x:v>
      </x:c>
      <x:c r="B7" s="11" t="str">
        <x:v>D01-C3</x:v>
      </x:c>
      <x:c r="C7" s="11" t="str">
        <x:v>예산과 역량을 분기마다 검토한다</x:v>
      </x:c>
      <x:c r="D7" s="11" t="str"/>
      <x:c r="E7" s="12" t="n">
        <x:v>46287</x:v>
      </x:c>
      <x:c r="F7" s="12" t="n">
        <x:v>46316</x:v>
      </x:c>
      <x:c r="G7" s="11" t="str">
        <x:v>미착수</x:v>
      </x:c>
      <x:c r="H7" s="11" t="str"/>
      <x:c r="I7" s="11" t="str"/>
      <x:c r="J7" s="11" t="str"/>
    </x:row>
    <x:row r="8">
      <x:c r="A8" s="11" t="str">
        <x:v>A04</x:v>
      </x:c>
      <x:c r="B8" s="11" t="str">
        <x:v>D02-C1</x:v>
      </x:c>
      <x:c r="C8" s="11" t="str">
        <x:v>정책이 적격 상황과 수령인을 정의한다</x:v>
      </x:c>
      <x:c r="D8" s="11" t="str"/>
      <x:c r="E8" s="12" t="n">
        <x:v>46287</x:v>
      </x:c>
      <x:c r="F8" s="12" t="n">
        <x:v>46316</x:v>
      </x:c>
      <x:c r="G8" s="11" t="str">
        <x:v>미착수</x:v>
      </x:c>
      <x:c r="H8" s="11" t="str"/>
      <x:c r="I8" s="11" t="str"/>
      <x:c r="J8" s="11" t="str"/>
    </x:row>
    <x:row r="9">
      <x:c r="A9" s="11" t="str">
        <x:v>A05</x:v>
      </x:c>
      <x:c r="B9" s="11" t="str">
        <x:v>D02-C2</x:v>
      </x:c>
      <x:c r="C9" s="11" t="str">
        <x:v>의사결정 권한과 직무 분리가 문서화된다</x:v>
      </x:c>
      <x:c r="D9" s="11" t="str"/>
      <x:c r="E9" s="12" t="n">
        <x:v>46317</x:v>
      </x:c>
      <x:c r="F9" s="12" t="n">
        <x:v>46346</x:v>
      </x:c>
      <x:c r="G9" s="11" t="str">
        <x:v>미착수</x:v>
      </x:c>
      <x:c r="H9" s="11" t="str"/>
      <x:c r="I9" s="11" t="str"/>
      <x:c r="J9" s="11" t="str"/>
    </x:row>
    <x:row r="10">
      <x:c r="A10" s="11" t="str">
        <x:v>A06</x:v>
      </x:c>
      <x:c r="B10" s="11" t="str">
        <x:v>D02-C3</x:v>
      </x:c>
      <x:c r="C10" s="11" t="str">
        <x:v>예외 승인은 기한과 감사 기록을 갖는다</x:v>
      </x:c>
      <x:c r="D10" s="11" t="str"/>
      <x:c r="E10" s="12" t="n">
        <x:v>46317</x:v>
      </x:c>
      <x:c r="F10" s="12" t="n">
        <x:v>46346</x:v>
      </x:c>
      <x:c r="G10" s="11" t="str">
        <x:v>미착수</x:v>
      </x:c>
      <x:c r="H10" s="11" t="str"/>
      <x:c r="I10" s="11" t="str"/>
      <x:c r="J10" s="11" t="str"/>
    </x:row>
    <x:row r="11">
      <x:c r="A11" s="11" t="str">
        <x:v>A07</x:v>
      </x:c>
      <x:c r="B11" s="11" t="str">
        <x:v>D03-C1</x:v>
      </x:c>
      <x:c r="C11" s="11" t="str">
        <x:v>수령인 데이터 수집 목적을 제한한다</x:v>
      </x:c>
      <x:c r="D11" s="11" t="str"/>
      <x:c r="E11" s="12" t="n">
        <x:v>46317</x:v>
      </x:c>
      <x:c r="F11" s="12" t="n">
        <x:v>46346</x:v>
      </x:c>
      <x:c r="G11" s="11" t="str">
        <x:v>미착수</x:v>
      </x:c>
      <x:c r="H11" s="11" t="str"/>
      <x:c r="I11" s="11" t="str"/>
      <x:c r="J11" s="11" t="str"/>
    </x:row>
    <x:row r="12">
      <x:c r="A12" s="11" t="str">
        <x:v>A08</x:v>
      </x:c>
      <x:c r="B12" s="11" t="str">
        <x:v>D03-C2</x:v>
      </x:c>
      <x:c r="C12" s="11" t="str">
        <x:v>보존과 삭제 규칙을 운영한다</x:v>
      </x:c>
      <x:c r="D12" s="11" t="str"/>
      <x:c r="E12" s="12" t="n">
        <x:v>46317</x:v>
      </x:c>
      <x:c r="F12" s="12" t="n">
        <x:v>46346</x:v>
      </x:c>
      <x:c r="G12" s="11" t="str">
        <x:v>미착수</x:v>
      </x:c>
      <x:c r="H12" s="11" t="str"/>
      <x:c r="I12" s="11" t="str"/>
      <x:c r="J12" s="11" t="str"/>
    </x:row>
    <x:row r="13">
      <x:c r="A13" s="11" t="str">
        <x:v>A09</x:v>
      </x:c>
      <x:c r="B13" s="11" t="str">
        <x:v>D03-C3</x:v>
      </x:c>
      <x:c r="C13" s="11" t="str">
        <x:v>동의와 선호 변경을 추적할 수 있다</x:v>
      </x:c>
      <x:c r="D13" s="11" t="str"/>
      <x:c r="E13" s="12" t="n">
        <x:v>46347</x:v>
      </x:c>
      <x:c r="F13" s="12" t="n">
        <x:v>46376</x:v>
      </x:c>
      <x:c r="G13" s="11" t="str">
        <x:v>미착수</x:v>
      </x:c>
      <x:c r="H13" s="11" t="str"/>
      <x:c r="I13" s="11" t="str"/>
      <x:c r="J13" s="11" t="str"/>
    </x:row>
    <x:row r="14">
      <x:c r="A14" s="11" t="str">
        <x:v>A10</x:v>
      </x:c>
      <x:c r="B14" s="11" t="str">
        <x:v>D04-C1</x:v>
      </x:c>
      <x:c r="C14" s="11" t="str">
        <x:v>역할 기반 접근 권한을 정기 검토한다</x:v>
      </x:c>
      <x:c r="D14" s="11" t="str"/>
      <x:c r="E14" s="12" t="n">
        <x:v>46347</x:v>
      </x:c>
      <x:c r="F14" s="12" t="n">
        <x:v>46376</x:v>
      </x:c>
      <x:c r="G14" s="11" t="str">
        <x:v>미착수</x:v>
      </x:c>
      <x:c r="H14" s="11" t="str"/>
      <x:c r="I14" s="11" t="str"/>
      <x:c r="J14" s="11" t="str"/>
    </x:row>
    <x:row r="15">
      <x:c r="A15" s="11" t="str">
        <x:v>A11</x:v>
      </x:c>
      <x:c r="B15" s="11" t="str">
        <x:v>D04-C2</x:v>
      </x:c>
      <x:c r="C15" s="11" t="str">
        <x:v>민감 자료 내보내기와 연동을 통제한다</x:v>
      </x:c>
      <x:c r="D15" s="11" t="str"/>
      <x:c r="E15" s="12" t="n">
        <x:v>46347</x:v>
      </x:c>
      <x:c r="F15" s="12" t="n">
        <x:v>46376</x:v>
      </x:c>
      <x:c r="G15" s="11" t="str">
        <x:v>미착수</x:v>
      </x:c>
      <x:c r="H15" s="11" t="str"/>
      <x:c r="I15" s="11" t="str"/>
      <x:c r="J15" s="11" t="str"/>
    </x:row>
    <x:row r="16">
      <x:c r="A16" s="11" t="str">
        <x:v>A12</x:v>
      </x:c>
      <x:c r="B16" s="11" t="str">
        <x:v>D04-C3</x:v>
      </x:c>
      <x:c r="C16" s="11" t="str">
        <x:v>보안 사고 대응 책임이 명확하다</x:v>
      </x:c>
      <x:c r="D16" s="11" t="str"/>
      <x:c r="E16" s="12" t="n">
        <x:v>46347</x:v>
      </x:c>
      <x:c r="F16" s="12" t="n">
        <x:v>46376</x:v>
      </x:c>
      <x:c r="G16" s="11" t="str">
        <x:v>미착수</x:v>
      </x:c>
      <x:c r="H16" s="11" t="str"/>
      <x:c r="I16" s="11" t="str"/>
      <x:c r="J16" s="11" t="str"/>
    </x:row>
  </x:sheetData>
  <x:mergeCells>
    <x:mergeCell ref="A1:J1"/>
    <x:mergeCell ref="A2:J2"/>
  </x:mergeCells>
  <x:dataValidations count="2">
    <x:dataValidation type="list" sqref="B5:B16">
      <x:formula1>"D01-C1,D01-C2,D01-C3,D02-C1,D02-C2,D02-C3,D03-C1,D03-C2,D03-C3,D04-C1,D04-C2,D04-C3,D05-C1,D05-C2,D05-C3,D06-C1,D06-C2,D06-C3,D07-C1,D07-C2,D07-C3,D08-C1,D08-C2,D08-C3,D09-C1,D09-C2,D09-C3,D10-C1,D10-C2,D10-C3,D11-C1,D11-C2,D11-C3"</x:formula1>
    </x:dataValidation>
    <x:dataValidation type="list" sqref="G5:G16">
      <x:formula1>"미착수,진행 중,차단됨,완료"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52fe4ae9d9645bf"/>
  </x:tableParts>
</x:worksheet>
</file>

<file path=xl/worksheets/sheet6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9.109999656677246" hidden="0" customWidth="1"/>
    <x:col min="2" max="2" width="66" hidden="0" customWidth="1"/>
  </x:cols>
  <x:sheetData>
    <x:row r="1" ht="21.600000381469727" hidden="0" customHeight="1">
      <x:c r="A1" s="4" t="str">
        <x:v>정의</x:v>
      </x:c>
      <x:c r="B1" s="4"/>
    </x:row>
    <x:row r="2"/>
    <x:row r="3" ht="15" hidden="0" customHeight="1">
      <x:c r="A3" s="17" t="str">
        <x:v>용어</x:v>
      </x:c>
      <x:c r="B3" s="17" t="str">
        <x:v>정의</x:v>
      </x:c>
    </x:row>
    <x:row r="4" ht="15" hidden="0" customHeight="1">
      <x:c r="A4" s="11" t="str">
        <x:v>증거 규칙</x:v>
      </x:c>
      <x:c r="B4" s="11" t="str">
        <x:v>모든 기준에 증거가 필요합니다. 증거 상태가 누락이면 유효 점수는 최대 1입니다.</x:v>
      </x:c>
    </x:row>
    <x:row r="5" ht="15" hidden="0" customHeight="1">
      <x:c r="A5" s="11" t="str">
        <x:v>유효 점수</x:v>
      </x:c>
      <x:c r="B5" s="11" t="str">
        <x:v>입력 점수와 증거 상한 중 더 낮은 값입니다.</x:v>
      </x:c>
    </x:row>
    <x:row r="6" ht="15" hidden="0" customHeight="1">
      <x:c r="A6" s="11" t="str">
        <x:v>성숙도 격차</x:v>
      </x:c>
      <x:c r="B6" s="11" t="str">
        <x:v>(5-유효 점수)÷5입니다.</x:v>
      </x:c>
    </x:row>
    <x:row r="7" ht="15" hidden="0" customHeight="1">
      <x:c r="A7" s="11" t="str">
        <x:v>우선 점수</x:v>
      </x:c>
      <x:c r="B7" s="11" t="str">
        <x:v>100×(격차×요인+위험÷5×요인+영향÷5×요인+(6-투입)÷5×요인)입니다.</x:v>
      </x:c>
    </x:row>
    <x:row r="8" ht="15" hidden="0" customHeight="1">
      <x:c r="A8" s="11" t="str">
        <x:v>위험 가중치</x:v>
      </x:c>
      <x:c r="B8" s="11" t="str">
        <x:v>1은 낮음, 5는 중대한 노출입니다.</x:v>
      </x:c>
    </x:row>
    <x:row r="9" ht="15" hidden="0" customHeight="1">
      <x:c r="A9" s="11" t="str">
        <x:v>구매자 영향</x:v>
      </x:c>
      <x:c r="B9" s="11" t="str">
        <x:v>1은 낮음, 5는 수령인 또는 구매자에게 중대한 영향입니다.</x:v>
      </x:c>
    </x:row>
    <x:row r="10" ht="15" hidden="0" customHeight="1">
      <x:c r="A10" s="11" t="str">
        <x:v>투입 난이도</x:v>
      </x:c>
      <x:c r="B10" s="11" t="str">
        <x:v>1은 낮은 투입, 5는 높은 투입입니다. 투입이 낮을수록 단기 우선순위가 높아집니다.</x:v>
      </x:c>
    </x:row>
    <x:row r="11" ht="15" hidden="0" customHeight="1">
      <x:c r="A11" s="11" t="str">
        <x:v>인수 증거</x:v>
      </x:c>
      <x:c r="B11" s="11" t="str">
        <x:v>행동 완료를 입증하는 관찰 가능한 결과물입니다.</x:v>
      </x:c>
    </x:row>
    <x:row r="12" ht="15" hidden="0" customHeight="1">
      <x:c r="A12" s="11" t="str">
        <x:v>0 — 부재</x:v>
      </x:c>
      <x:c r="B12" s="11" t="str">
        <x:v>모든 기준에 증거가 필요합니다. 증거 상태가 누락이면 유효 점수는 최대 1입니다.</x:v>
      </x:c>
    </x:row>
    <x:row r="13" ht="15" hidden="0" customHeight="1">
      <x:c r="A13" s="11" t="str">
        <x:v>1 — 임시 대응</x:v>
      </x:c>
      <x:c r="B13" s="11" t="str">
        <x:v>임시 대응 (1/5)</x:v>
      </x:c>
    </x:row>
    <x:row r="14" ht="15" hidden="0" customHeight="1">
      <x:c r="A14" s="11" t="str">
        <x:v>2 — 반복 가능</x:v>
      </x:c>
      <x:c r="B14" s="11" t="str">
        <x:v>반복 가능 (2/5)</x:v>
      </x:c>
    </x:row>
    <x:row r="15" ht="15" hidden="0" customHeight="1">
      <x:c r="A15" s="11" t="str">
        <x:v>3 — 통제됨</x:v>
      </x:c>
      <x:c r="B15" s="11" t="str">
        <x:v>통제됨 (3/5)</x:v>
      </x:c>
    </x:row>
    <x:row r="16" ht="15" hidden="0" customHeight="1">
      <x:c r="A16" s="11" t="str">
        <x:v>4 — 측정됨</x:v>
      </x:c>
      <x:c r="B16" s="11" t="str">
        <x:v>측정됨 (4/5)</x:v>
      </x:c>
    </x:row>
    <x:row r="17" ht="15" hidden="0" customHeight="1">
      <x:c r="A17" s="11" t="str">
        <x:v>5 — 지속 개선</x:v>
      </x:c>
      <x:c r="B17" s="11" t="str">
        <x:v>지속 개선 (5/5)</x:v>
      </x:c>
    </x:row>
    <x:row r="18"/>
    <x:row r="19"/>
    <x:row r="20"/>
  </x:sheetData>
  <x:mergeCells>
    <x:mergeCell ref="A1:B1"/>
  </x:mergeCells>
  <x:pageMargins left="0.7" right="0.7" top="0.75" bottom="0.75" header="0.3" footer="0.3"/>
  <x:tableParts count="1">
    <x:tablePart xmlns:r="http://schemas.openxmlformats.org/officeDocument/2006/relationships" r:id="Re0db4c90ffe84f8c"/>
  </x:tableParts>
</x:worksheet>
</file>

<file path=xl/worksheets/sheet7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.110000610351562" hidden="0" customWidth="1"/>
    <x:col min="2" max="2" width="55" hidden="0" customWidth="1"/>
    <x:col min="3" max="3" width="9.890000343322754" hidden="0" customWidth="1"/>
    <x:col min="4" max="4" width="40" hidden="0" customWidth="1"/>
  </x:cols>
  <x:sheetData>
    <x:row r="1" ht="34" customHeight="1">
      <x:c r="A1" s="4" t="str">
        <x:v>출처와 버전 기록</x:v>
      </x:c>
      <x:c r="B1" s="4"/>
      <x:c r="C1" s="4"/>
      <x:c r="D1" s="4"/>
    </x:row>
    <x:row r="3" ht="28" customHeight="1">
      <x:c r="A3" s="17" t="str">
        <x:v>항목</x:v>
      </x:c>
      <x:c r="B3" s="17" t="str">
        <x:v>값 또는 출처</x:v>
      </x:c>
      <x:c r="C3" s="17" t="str">
        <x:v>최종 확인일</x:v>
      </x:c>
      <x:c r="D3" s="17" t="str">
        <x:v>비고</x:v>
      </x:c>
    </x:row>
    <x:row r="4">
      <x:c r="A4" s="11" t="str">
        <x:v>Workbook version</x:v>
      </x:c>
      <x:c r="B4" s="11" t="str">
        <x:v>1.0</x:v>
      </x:c>
      <x:c r="C4" s="11" t="str">
        <x:v>2026-09-22</x:v>
      </x:c>
      <x:c r="D4" s="11" t="str">
        <x:v>이 통합 문서는 투명한 의사결정용 평가 기준이며 실증 시장 기준이 아닙니다. 점수는 구조화된 논의를 돕지만 규정 준수, 보안, 세무, 개인정보, 접근성 또는 법률 인증이 아닙니다.</x:v>
      </x:c>
    </x:row>
    <x:row r="5">
      <x:c r="A5" s="11" t="str">
        <x:v>NIST Cybersecurity Framework 2.0</x:v>
      </x:c>
      <x:c r="B5" s="11" t="str">
        <x:v>https://www.nist.gov/cyberframework</x:v>
      </x:c>
      <x:c r="C5" s="11" t="str">
        <x:v>2026-09-22</x:v>
      </x:c>
      <x:c r="D5" s="11" t="str">
        <x:v>Risk governance and control reference</x:v>
      </x:c>
    </x:row>
    <x:row r="6">
      <x:c r="A6" s="11" t="str">
        <x:v>NIST Privacy Framework</x:v>
      </x:c>
      <x:c r="B6" s="11" t="str">
        <x:v>https://www.nist.gov/privacy-framework</x:v>
      </x:c>
      <x:c r="C6" s="11" t="str">
        <x:v>2026-09-22</x:v>
      </x:c>
      <x:c r="D6" s="11" t="str">
        <x:v>Privacy risk reference</x:v>
      </x:c>
    </x:row>
    <x:row r="7">
      <x:c r="A7" s="11" t="str">
        <x:v>ISO 31000:2018</x:v>
      </x:c>
      <x:c r="B7" s="11" t="str">
        <x:v>https://www.iso.org/standard/65694.html</x:v>
      </x:c>
      <x:c r="C7" s="11" t="str">
        <x:v>2026-09-22</x:v>
      </x:c>
      <x:c r="D7" s="11" t="str">
        <x:v>Risk management principles</x:v>
      </x:c>
    </x:row>
    <x:row r="8">
      <x:c r="A8" s="11" t="str">
        <x:v>ISO 37301:2021</x:v>
      </x:c>
      <x:c r="B8" s="11" t="str">
        <x:v>https://www.iso.org/standard/75080.html</x:v>
      </x:c>
      <x:c r="C8" s="11" t="str">
        <x:v>2026-09-22</x:v>
      </x:c>
      <x:c r="D8" s="11" t="str">
        <x:v>Compliance management reference</x:v>
      </x:c>
    </x:row>
    <x:row r="9">
      <x:c r="A9" s="11" t="str">
        <x:v>WCAG 2.2</x:v>
      </x:c>
      <x:c r="B9" s="11" t="str">
        <x:v>https://www.w3.org/TR/WCAG22/</x:v>
      </x:c>
      <x:c r="C9" s="11" t="str">
        <x:v>2026-09-22</x:v>
      </x:c>
      <x:c r="D9" s="11" t="str">
        <x:v>Accessibility reference</x:v>
      </x:c>
    </x:row>
    <x:row r="10">
      <x:c r="A10" s="11" t="str">
        <x:v>IATA Passenger Baggage</x:v>
      </x:c>
      <x:c r="B10" s="11" t="str">
        <x:v>https://www.iata.org/en/programs/ops-infra/baggage/passenger-baggage-rules/</x:v>
      </x:c>
      <x:c r="C10" s="11" t="str">
        <x:v>2026-09-22</x:v>
      </x:c>
      <x:c r="D10" s="11" t="str">
        <x:v>Restricted and cross-border handling context</x:v>
      </x:c>
    </x:row>
    <x:row r="11">
      <x:c r="A11" s="11" t="str">
        <x:v>Giftpack</x:v>
      </x:c>
      <x:c r="B11" s="11" t="str">
        <x:v>https://giftpack.ai/</x:v>
      </x:c>
      <x:c r="C11" s="11" t="str">
        <x:v>2026-09-22</x:v>
      </x:c>
      <x:c r="D11" s="11" t="str">
        <x:v>Execution-layer reference; not a legal or compliance substitute</x:v>
      </x:c>
    </x:row>
  </x:sheetData>
  <x:mergeCells>
    <x:mergeCell ref="A1:D1"/>
  </x:mergeCells>
  <x:pageMargins left="0.7" right="0.7" top="0.75" bottom="0.75" header="0.3" footer="0.3"/>
  <x:tableParts count="1">
    <x:tablePart xmlns:r="http://schemas.openxmlformats.org/officeDocument/2006/relationships" r:id="R290795dbb2e44f79"/>
  </x:tableParts>
</x:worksheet>
</file>