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1d0bd686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群組" sheetId="1" r:id="Rda3bd57d28b44941"/>
    <x:sheet xmlns:r="http://schemas.openxmlformats.org/officeDocument/2006/relationships" name="漏斗" sheetId="2" r:id="Rbe22d59fb6484abd"/>
    <x:sheet xmlns:r="http://schemas.openxmlformats.org/officeDocument/2006/relationships" name="完成時間" sheetId="3" r:id="R3e713eff869c47e6"/>
    <x:sheet xmlns:r="http://schemas.openxmlformats.org/officeDocument/2006/relationships" name="後續提醒" sheetId="4" r:id="R830b324dc4c0474c"/>
    <x:sheet xmlns:r="http://schemas.openxmlformats.org/officeDocument/2006/relationships" name="成本" sheetId="5" r:id="Rda6d1327dabb4092"/>
    <x:sheet xmlns:r="http://schemas.openxmlformats.org/officeDocument/2006/relationships" name="敏感度" sheetId="6" r:id="Rcb028ed3d63c4768"/>
    <x:sheet xmlns:r="http://schemas.openxmlformats.org/officeDocument/2006/relationships" name="品質檢查" sheetId="7" r:id="R7891c804da274e19"/>
    <x:sheet xmlns:r="http://schemas.openxmlformats.org/officeDocument/2006/relationships" name="使用說明" sheetId="8" r:id="Re52a6219dfc045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6">
    <x:font>
      <x:sz val="11"/>
      <x:name val="Carlito"/>
    </x:font>
    <x:font>
      <x:sz val="10"/>
      <x:color rgb="FF223044"/>
      <x:name val="Noto Sans CJK TC"/>
    </x:font>
    <x:font>
      <x:b/>
      <x:sz val="10"/>
      <x:color rgb="FFFFFFFF"/>
      <x:name val="Noto Sans CJK TC"/>
    </x:font>
    <x:font>
      <x:b/>
      <x:sz val="14"/>
      <x:color rgb="FF15324F"/>
      <x:name val="Noto Sans CJK TC"/>
    </x:font>
    <x:font>
      <x:sz val="10"/>
      <x:color rgb="FF15324F"/>
      <x:name val="Noto Sans CJK TC"/>
    </x:font>
    <x:font>
      <x:b/>
      <x:sz val="10"/>
      <x:color rgb="FF15324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5324F"/>
      </x:patternFill>
    </x:fill>
    <x:fill>
      <x:patternFill patternType="solid">
        <x:fgColor rgb="FFFFF3D7"/>
      </x:patternFill>
    </x:fill>
    <x:fill>
      <x:patternFill patternType="solid">
        <x:fgColor rgb="FFE9F1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5324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5" fillId="2" borderId="0" xfId="0" applyNumberFormat="1" applyFont="1" applyFill="1" applyBorder="1"/>
    <x:xf numFmtId="201" fontId="1" fillId="4" borderId="0" xfId="0" applyNumberFormat="1" applyFont="1" applyFill="1" applyBorder="1"/>
    <x:xf numFmtId="201" fontId="4" fillId="4" borderId="0" xfId="0" applyNumberFormat="1" applyFont="1" applyFill="1" applyBorder="1"/>
    <x:xf numFmtId="201" fontId="4" fillId="0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3a9e909ec4a90" /><Relationship Type="http://schemas.openxmlformats.org/officeDocument/2006/relationships/theme" Target="/xl/theme/theme1.xml" Id="Rae0bf3797db4482c" /><Relationship Type="http://schemas.openxmlformats.org/officeDocument/2006/relationships/sharedStrings" Target="/xl/sharedStrings.xml" Id="R0286e7d4bd054288" /><Relationship Type="http://schemas.openxmlformats.org/officeDocument/2006/relationships/worksheet" Target="/xl/worksheets/sheet1.xml" Id="Rda3bd57d28b44941" /><Relationship Type="http://schemas.openxmlformats.org/officeDocument/2006/relationships/worksheet" Target="/xl/worksheets/sheet2.xml" Id="Rbe22d59fb6484abd" /><Relationship Type="http://schemas.openxmlformats.org/officeDocument/2006/relationships/worksheet" Target="/xl/worksheets/sheet3.xml" Id="R3e713eff869c47e6" /><Relationship Type="http://schemas.openxmlformats.org/officeDocument/2006/relationships/worksheet" Target="/xl/worksheets/sheet4.xml" Id="R830b324dc4c0474c" /><Relationship Type="http://schemas.openxmlformats.org/officeDocument/2006/relationships/worksheet" Target="/xl/worksheets/sheet5.xml" Id="Rda6d1327dabb4092" /><Relationship Type="http://schemas.openxmlformats.org/officeDocument/2006/relationships/worksheet" Target="/xl/worksheets/sheet6.xml" Id="Rcb028ed3d63c4768" /><Relationship Type="http://schemas.openxmlformats.org/officeDocument/2006/relationships/worksheet" Target="/xl/worksheets/sheet7.xml" Id="R7891c804da274e19" /><Relationship Type="http://schemas.openxmlformats.org/officeDocument/2006/relationships/worksheet" Target="/xl/worksheets/sheet8.xml" Id="Re52a6219dfc045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4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>
      <x:c r="A1" s="3" t="str">
        <x:v>同批群組</x:v>
      </x:c>
      <x:c r="B1" s="3" t="str">
        <x:v>邀請識別碼</x:v>
      </x:c>
      <x:c r="C1" s="3" t="str">
        <x:v>邀請寄出日</x:v>
      </x:c>
      <x:c r="D1" s="3" t="str">
        <x:v>送達日</x:v>
      </x:c>
      <x:c r="E1" s="3" t="str">
        <x:v>完成選擇日</x:v>
      </x:c>
      <x:c r="F1" s="3" t="str">
        <x:v>提醒寄出日</x:v>
      </x:c>
      <x:c r="G1" s="3" t="str">
        <x:v>邀請成本</x:v>
      </x:c>
      <x:c r="H1" s="3" t="str">
        <x:v>履約成本</x:v>
      </x:c>
      <x:c r="I1" s="3" t="str">
        <x:v>符合資格（1／0）</x:v>
      </x:c>
      <x:c r="J1" s="3" t="str">
        <x:v>選擇狀態</x:v>
      </x:c>
      <x:c r="K1" s="3" t="str">
        <x:v>期間內完成</x:v>
      </x:c>
      <x:c r="L1" s="3" t="str">
        <x:v>選擇所需天數</x:v>
      </x:c>
      <x:c r="M1" s="3" t="str">
        <x:v>提醒接觸</x:v>
      </x:c>
      <x:c r="N1" s="3" t="str">
        <x:v>資料檢查</x:v>
      </x:c>
      <x:c r="O1" s="3" t="str">
        <x:v>識別碼重複</x:v>
      </x:c>
      <x:c r="P1" s="3" t="str">
        <x:v>提醒後完成</x:v>
      </x:c>
      <x:c r="Q1" s="3" t="str">
        <x:v>日期順序異常</x:v>
      </x:c>
      <x:c r="R1" s="3" t="str">
        <x:v>成本資料異常</x:v>
      </x:c>
    </x:row>
    <x:row r="2">
      <x:c r="A2" s="6"/>
      <x:c r="B2" s="6"/>
      <x:c r="C2" s="7"/>
      <x:c r="D2" s="7"/>
      <x:c r="E2" s="7"/>
      <x:c r="F2" s="7"/>
      <x:c r="G2" s="8"/>
      <x:c r="H2" s="8"/>
      <x:c r="I2" s="6"/>
      <x:c r="J2" s="6"/>
      <x:c r="K2" s="1" t="str">
        <x:f>IF(B2="","",IF(AND(I2&lt;&gt;0,I2&lt;&gt;1),"INVALID",IF(OR(C2="",AND(E2&lt;&gt;"",E2&lt;C2),AND(D2&lt;&gt;"",D2&lt;C2),AND(F2&lt;&gt;"",F2&lt;C2),COUNTIF($B$2:$B$101,B2)&gt;1),"INVALID",IF(C2&gt;'敏感度'!$B$7-'敏感度'!$B$4,"CENSORED",IF(AND(I2=1,E2&lt;&gt;"",E2-C2&gt;=0,E2-C2&lt;='敏感度'!$B$4),1,0)))))</x:f>
      </x:c>
      <x:c r="L2" s="1" t="str">
        <x:f>IF(OR(B2="",E2="",C2=""),"",E2-C2)</x:f>
      </x:c>
      <x:c r="M2" s="1" t="str">
        <x:f>IF(B2="","",IF(F2="",0,IF(OR(E2="",F2&lt;E2),1,0)))</x:f>
      </x:c>
      <x:c r="N2" s="1" t="str">
        <x:f>IF(B2="","",IF(OR(C2="",AND(D2&lt;&gt;"",D2&lt;C2),AND(E2&lt;&gt;"",E2&lt;C2),AND(F2&lt;&gt;"",F2&lt;C2),COUNTIF($B$2:$B$101,B2)&gt;1,AND(I2&lt;&gt;0,I2&lt;&gt;1)),"CHECK","OK"))</x:f>
      </x:c>
      <x:c r="O2" s="1" t="str">
        <x:f>IF(B2="","",IF(COUNTIF($B$2:$B$101,B2)&gt;1,1,0))</x:f>
      </x:c>
      <x:c r="P2" s="1" t="str">
        <x:f>IF(B2="","",IF(AND(M2=1,E2&lt;&gt;""),1,0))</x:f>
      </x:c>
      <x:c r="Q2" s="1" t="str">
        <x:f>IF(B2="","",IF(OR(AND(D2&lt;&gt;"",D2&lt;C2),AND(E2&lt;&gt;"",E2&lt;C2),AND(F2&lt;&gt;"",F2&lt;C2)),1,0))</x:f>
      </x:c>
      <x:c r="R2" s="1" t="str">
        <x:f>IF(B2="","",IF(OR(NOT(ISNUMBER(G2)),NOT(ISNUMBER(H2)),G2&lt;0,H2&lt;0),1,0))</x:f>
      </x:c>
    </x:row>
    <x:row r="3">
      <x:c r="A3" s="6"/>
      <x:c r="B3" s="6"/>
      <x:c r="C3" s="7"/>
      <x:c r="D3" s="7"/>
      <x:c r="E3" s="7"/>
      <x:c r="F3" s="7"/>
      <x:c r="G3" s="8"/>
      <x:c r="H3" s="8"/>
      <x:c r="I3" s="6"/>
      <x:c r="J3" s="6"/>
      <x:c r="K3" s="1" t="str">
        <x:f>IF(B3="","",IF(AND(I3&lt;&gt;0,I3&lt;&gt;1),"INVALID",IF(OR(C3="",AND(E3&lt;&gt;"",E3&lt;C3),AND(D3&lt;&gt;"",D3&lt;C3),AND(F3&lt;&gt;"",F3&lt;C3),COUNTIF($B$2:$B$101,B3)&gt;1),"INVALID",IF(C3&gt;'敏感度'!$B$7-'敏感度'!$B$4,"CENSORED",IF(AND(I3=1,E3&lt;&gt;"",E3-C3&gt;=0,E3-C3&lt;='敏感度'!$B$4),1,0)))))</x:f>
      </x:c>
      <x:c r="L3" s="1" t="str">
        <x:f>IF(OR(B3="",E3="",C3=""),"",E3-C3)</x:f>
      </x:c>
      <x:c r="M3" s="1" t="str">
        <x:f>IF(B3="","",IF(F3="",0,IF(OR(E3="",F3&lt;E3),1,0)))</x:f>
      </x:c>
      <x:c r="N3" s="1" t="str">
        <x:f>IF(B3="","",IF(OR(C3="",AND(D3&lt;&gt;"",D3&lt;C3),AND(E3&lt;&gt;"",E3&lt;C3),AND(F3&lt;&gt;"",F3&lt;C3),COUNTIF($B$2:$B$101,B3)&gt;1,AND(I3&lt;&gt;0,I3&lt;&gt;1)),"CHECK","OK"))</x:f>
      </x:c>
      <x:c r="O3" s="1" t="str">
        <x:f>IF(B3="","",IF(COUNTIF($B$2:$B$101,B3)&gt;1,1,0))</x:f>
      </x:c>
      <x:c r="P3" s="1" t="str">
        <x:f>IF(B3="","",IF(AND(M3=1,E3&lt;&gt;""),1,0))</x:f>
      </x:c>
      <x:c r="Q3" s="1" t="str">
        <x:f>IF(B3="","",IF(OR(AND(D3&lt;&gt;"",D3&lt;C3),AND(E3&lt;&gt;"",E3&lt;C3),AND(F3&lt;&gt;"",F3&lt;C3)),1,0))</x:f>
      </x:c>
      <x:c r="R3" s="1" t="str">
        <x:f>IF(B3="","",IF(OR(NOT(ISNUMBER(G3)),NOT(ISNUMBER(H3)),G3&lt;0,H3&lt;0),1,0))</x:f>
      </x:c>
    </x:row>
    <x:row r="4">
      <x:c r="A4" s="6"/>
      <x:c r="B4" s="6"/>
      <x:c r="C4" s="7"/>
      <x:c r="D4" s="7"/>
      <x:c r="E4" s="7"/>
      <x:c r="F4" s="7"/>
      <x:c r="G4" s="8"/>
      <x:c r="H4" s="8"/>
      <x:c r="I4" s="6"/>
      <x:c r="J4" s="6"/>
      <x:c r="K4" s="1" t="str">
        <x:f>IF(B4="","",IF(AND(I4&lt;&gt;0,I4&lt;&gt;1),"INVALID",IF(OR(C4="",AND(E4&lt;&gt;"",E4&lt;C4),AND(D4&lt;&gt;"",D4&lt;C4),AND(F4&lt;&gt;"",F4&lt;C4),COUNTIF($B$2:$B$101,B4)&gt;1),"INVALID",IF(C4&gt;'敏感度'!$B$7-'敏感度'!$B$4,"CENSORED",IF(AND(I4=1,E4&lt;&gt;"",E4-C4&gt;=0,E4-C4&lt;='敏感度'!$B$4),1,0)))))</x:f>
      </x:c>
      <x:c r="L4" s="1" t="str">
        <x:f>IF(OR(B4="",E4="",C4=""),"",E4-C4)</x:f>
      </x:c>
      <x:c r="M4" s="1" t="str">
        <x:f>IF(B4="","",IF(F4="",0,IF(OR(E4="",F4&lt;E4),1,0)))</x:f>
      </x:c>
      <x:c r="N4" s="1" t="str">
        <x:f>IF(B4="","",IF(OR(C4="",AND(D4&lt;&gt;"",D4&lt;C4),AND(E4&lt;&gt;"",E4&lt;C4),AND(F4&lt;&gt;"",F4&lt;C4),COUNTIF($B$2:$B$101,B4)&gt;1,AND(I4&lt;&gt;0,I4&lt;&gt;1)),"CHECK","OK"))</x:f>
      </x:c>
      <x:c r="O4" s="1" t="str">
        <x:f>IF(B4="","",IF(COUNTIF($B$2:$B$101,B4)&gt;1,1,0))</x:f>
      </x:c>
      <x:c r="P4" s="1" t="str">
        <x:f>IF(B4="","",IF(AND(M4=1,E4&lt;&gt;""),1,0))</x:f>
      </x:c>
      <x:c r="Q4" s="1" t="str">
        <x:f>IF(B4="","",IF(OR(AND(D4&lt;&gt;"",D4&lt;C4),AND(E4&lt;&gt;"",E4&lt;C4),AND(F4&lt;&gt;"",F4&lt;C4)),1,0))</x:f>
      </x:c>
      <x:c r="R4" s="1" t="str">
        <x:f>IF(B4="","",IF(OR(NOT(ISNUMBER(G4)),NOT(ISNUMBER(H4)),G4&lt;0,H4&lt;0),1,0))</x:f>
      </x:c>
    </x:row>
    <x:row r="5">
      <x:c r="A5" s="6"/>
      <x:c r="B5" s="6"/>
      <x:c r="C5" s="7"/>
      <x:c r="D5" s="7"/>
      <x:c r="E5" s="7"/>
      <x:c r="F5" s="7"/>
      <x:c r="G5" s="8"/>
      <x:c r="H5" s="8"/>
      <x:c r="I5" s="6"/>
      <x:c r="J5" s="6"/>
      <x:c r="K5" s="1" t="str">
        <x:f>IF(B5="","",IF(AND(I5&lt;&gt;0,I5&lt;&gt;1),"INVALID",IF(OR(C5="",AND(E5&lt;&gt;"",E5&lt;C5),AND(D5&lt;&gt;"",D5&lt;C5),AND(F5&lt;&gt;"",F5&lt;C5),COUNTIF($B$2:$B$101,B5)&gt;1),"INVALID",IF(C5&gt;'敏感度'!$B$7-'敏感度'!$B$4,"CENSORED",IF(AND(I5=1,E5&lt;&gt;"",E5-C5&gt;=0,E5-C5&lt;='敏感度'!$B$4),1,0)))))</x:f>
      </x:c>
      <x:c r="L5" s="1" t="str">
        <x:f>IF(OR(B5="",E5="",C5=""),"",E5-C5)</x:f>
      </x:c>
      <x:c r="M5" s="1" t="str">
        <x:f>IF(B5="","",IF(F5="",0,IF(OR(E5="",F5&lt;E5),1,0)))</x:f>
      </x:c>
      <x:c r="N5" s="1" t="str">
        <x:f>IF(B5="","",IF(OR(C5="",AND(D5&lt;&gt;"",D5&lt;C5),AND(E5&lt;&gt;"",E5&lt;C5),AND(F5&lt;&gt;"",F5&lt;C5),COUNTIF($B$2:$B$101,B5)&gt;1,AND(I5&lt;&gt;0,I5&lt;&gt;1)),"CHECK","OK"))</x:f>
      </x:c>
      <x:c r="O5" s="1" t="str">
        <x:f>IF(B5="","",IF(COUNTIF($B$2:$B$101,B5)&gt;1,1,0))</x:f>
      </x:c>
      <x:c r="P5" s="1" t="str">
        <x:f>IF(B5="","",IF(AND(M5=1,E5&lt;&gt;""),1,0))</x:f>
      </x:c>
      <x:c r="Q5" s="1" t="str">
        <x:f>IF(B5="","",IF(OR(AND(D5&lt;&gt;"",D5&lt;C5),AND(E5&lt;&gt;"",E5&lt;C5),AND(F5&lt;&gt;"",F5&lt;C5)),1,0))</x:f>
      </x:c>
      <x:c r="R5" s="1" t="str">
        <x:f>IF(B5="","",IF(OR(NOT(ISNUMBER(G5)),NOT(ISNUMBER(H5)),G5&lt;0,H5&lt;0),1,0))</x:f>
      </x:c>
    </x:row>
    <x:row r="6">
      <x:c r="A6" s="6"/>
      <x:c r="B6" s="6"/>
      <x:c r="C6" s="7"/>
      <x:c r="D6" s="7"/>
      <x:c r="E6" s="7"/>
      <x:c r="F6" s="7"/>
      <x:c r="G6" s="8"/>
      <x:c r="H6" s="8"/>
      <x:c r="I6" s="6"/>
      <x:c r="J6" s="6"/>
      <x:c r="K6" s="1" t="str">
        <x:f>IF(B6="","",IF(AND(I6&lt;&gt;0,I6&lt;&gt;1),"INVALID",IF(OR(C6="",AND(E6&lt;&gt;"",E6&lt;C6),AND(D6&lt;&gt;"",D6&lt;C6),AND(F6&lt;&gt;"",F6&lt;C6),COUNTIF($B$2:$B$101,B6)&gt;1),"INVALID",IF(C6&gt;'敏感度'!$B$7-'敏感度'!$B$4,"CENSORED",IF(AND(I6=1,E6&lt;&gt;"",E6-C6&gt;=0,E6-C6&lt;='敏感度'!$B$4),1,0)))))</x:f>
      </x:c>
      <x:c r="L6" s="1" t="str">
        <x:f>IF(OR(B6="",E6="",C6=""),"",E6-C6)</x:f>
      </x:c>
      <x:c r="M6" s="1" t="str">
        <x:f>IF(B6="","",IF(F6="",0,IF(OR(E6="",F6&lt;E6),1,0)))</x:f>
      </x:c>
      <x:c r="N6" s="1" t="str">
        <x:f>IF(B6="","",IF(OR(C6="",AND(D6&lt;&gt;"",D6&lt;C6),AND(E6&lt;&gt;"",E6&lt;C6),AND(F6&lt;&gt;"",F6&lt;C6),COUNTIF($B$2:$B$101,B6)&gt;1,AND(I6&lt;&gt;0,I6&lt;&gt;1)),"CHECK","OK"))</x:f>
      </x:c>
      <x:c r="O6" s="1" t="str">
        <x:f>IF(B6="","",IF(COUNTIF($B$2:$B$101,B6)&gt;1,1,0))</x:f>
      </x:c>
      <x:c r="P6" s="1" t="str">
        <x:f>IF(B6="","",IF(AND(M6=1,E6&lt;&gt;""),1,0))</x:f>
      </x:c>
      <x:c r="Q6" s="1" t="str">
        <x:f>IF(B6="","",IF(OR(AND(D6&lt;&gt;"",D6&lt;C6),AND(E6&lt;&gt;"",E6&lt;C6),AND(F6&lt;&gt;"",F6&lt;C6)),1,0))</x:f>
      </x:c>
      <x:c r="R6" s="1" t="str">
        <x:f>IF(B6="","",IF(OR(NOT(ISNUMBER(G6)),NOT(ISNUMBER(H6)),G6&lt;0,H6&lt;0),1,0))</x:f>
      </x:c>
    </x:row>
    <x:row r="7">
      <x:c r="A7" s="6"/>
      <x:c r="B7" s="6"/>
      <x:c r="C7" s="7"/>
      <x:c r="D7" s="7"/>
      <x:c r="E7" s="7"/>
      <x:c r="F7" s="7"/>
      <x:c r="G7" s="8"/>
      <x:c r="H7" s="8"/>
      <x:c r="I7" s="6"/>
      <x:c r="J7" s="6"/>
      <x:c r="K7" s="1" t="str">
        <x:f>IF(B7="","",IF(AND(I7&lt;&gt;0,I7&lt;&gt;1),"INVALID",IF(OR(C7="",AND(E7&lt;&gt;"",E7&lt;C7),AND(D7&lt;&gt;"",D7&lt;C7),AND(F7&lt;&gt;"",F7&lt;C7),COUNTIF($B$2:$B$101,B7)&gt;1),"INVALID",IF(C7&gt;'敏感度'!$B$7-'敏感度'!$B$4,"CENSORED",IF(AND(I7=1,E7&lt;&gt;"",E7-C7&gt;=0,E7-C7&lt;='敏感度'!$B$4),1,0)))))</x:f>
      </x:c>
      <x:c r="L7" s="1" t="str">
        <x:f>IF(OR(B7="",E7="",C7=""),"",E7-C7)</x:f>
      </x:c>
      <x:c r="M7" s="1" t="str">
        <x:f>IF(B7="","",IF(F7="",0,IF(OR(E7="",F7&lt;E7),1,0)))</x:f>
      </x:c>
      <x:c r="N7" s="1" t="str">
        <x:f>IF(B7="","",IF(OR(C7="",AND(D7&lt;&gt;"",D7&lt;C7),AND(E7&lt;&gt;"",E7&lt;C7),AND(F7&lt;&gt;"",F7&lt;C7),COUNTIF($B$2:$B$101,B7)&gt;1,AND(I7&lt;&gt;0,I7&lt;&gt;1)),"CHECK","OK"))</x:f>
      </x:c>
      <x:c r="O7" s="1" t="str">
        <x:f>IF(B7="","",IF(COUNTIF($B$2:$B$101,B7)&gt;1,1,0))</x:f>
      </x:c>
      <x:c r="P7" s="1" t="str">
        <x:f>IF(B7="","",IF(AND(M7=1,E7&lt;&gt;""),1,0))</x:f>
      </x:c>
      <x:c r="Q7" s="1" t="str">
        <x:f>IF(B7="","",IF(OR(AND(D7&lt;&gt;"",D7&lt;C7),AND(E7&lt;&gt;"",E7&lt;C7),AND(F7&lt;&gt;"",F7&lt;C7)),1,0))</x:f>
      </x:c>
      <x:c r="R7" s="1" t="str">
        <x:f>IF(B7="","",IF(OR(NOT(ISNUMBER(G7)),NOT(ISNUMBER(H7)),G7&lt;0,H7&lt;0),1,0))</x:f>
      </x:c>
    </x:row>
    <x:row r="8">
      <x:c r="A8" s="6"/>
      <x:c r="B8" s="6"/>
      <x:c r="C8" s="7"/>
      <x:c r="D8" s="7"/>
      <x:c r="E8" s="7"/>
      <x:c r="F8" s="7"/>
      <x:c r="G8" s="8"/>
      <x:c r="H8" s="8"/>
      <x:c r="I8" s="6"/>
      <x:c r="J8" s="6"/>
      <x:c r="K8" s="1" t="str">
        <x:f>IF(B8="","",IF(AND(I8&lt;&gt;0,I8&lt;&gt;1),"INVALID",IF(OR(C8="",AND(E8&lt;&gt;"",E8&lt;C8),AND(D8&lt;&gt;"",D8&lt;C8),AND(F8&lt;&gt;"",F8&lt;C8),COUNTIF($B$2:$B$101,B8)&gt;1),"INVALID",IF(C8&gt;'敏感度'!$B$7-'敏感度'!$B$4,"CENSORED",IF(AND(I8=1,E8&lt;&gt;"",E8-C8&gt;=0,E8-C8&lt;='敏感度'!$B$4),1,0)))))</x:f>
      </x:c>
      <x:c r="L8" s="1" t="str">
        <x:f>IF(OR(B8="",E8="",C8=""),"",E8-C8)</x:f>
      </x:c>
      <x:c r="M8" s="1" t="str">
        <x:f>IF(B8="","",IF(F8="",0,IF(OR(E8="",F8&lt;E8),1,0)))</x:f>
      </x:c>
      <x:c r="N8" s="1" t="str">
        <x:f>IF(B8="","",IF(OR(C8="",AND(D8&lt;&gt;"",D8&lt;C8),AND(E8&lt;&gt;"",E8&lt;C8),AND(F8&lt;&gt;"",F8&lt;C8),COUNTIF($B$2:$B$101,B8)&gt;1,AND(I8&lt;&gt;0,I8&lt;&gt;1)),"CHECK","OK"))</x:f>
      </x:c>
      <x:c r="O8" s="1" t="str">
        <x:f>IF(B8="","",IF(COUNTIF($B$2:$B$101,B8)&gt;1,1,0))</x:f>
      </x:c>
      <x:c r="P8" s="1" t="str">
        <x:f>IF(B8="","",IF(AND(M8=1,E8&lt;&gt;""),1,0))</x:f>
      </x:c>
      <x:c r="Q8" s="1" t="str">
        <x:f>IF(B8="","",IF(OR(AND(D8&lt;&gt;"",D8&lt;C8),AND(E8&lt;&gt;"",E8&lt;C8),AND(F8&lt;&gt;"",F8&lt;C8)),1,0))</x:f>
      </x:c>
      <x:c r="R8" s="1" t="str">
        <x:f>IF(B8="","",IF(OR(NOT(ISNUMBER(G8)),NOT(ISNUMBER(H8)),G8&lt;0,H8&lt;0),1,0))</x:f>
      </x:c>
    </x:row>
    <x:row r="9">
      <x:c r="A9" s="6"/>
      <x:c r="B9" s="6"/>
      <x:c r="C9" s="7"/>
      <x:c r="D9" s="7"/>
      <x:c r="E9" s="7"/>
      <x:c r="F9" s="7"/>
      <x:c r="G9" s="8"/>
      <x:c r="H9" s="8"/>
      <x:c r="I9" s="6"/>
      <x:c r="J9" s="6"/>
      <x:c r="K9" s="1" t="str">
        <x:f>IF(B9="","",IF(AND(I9&lt;&gt;0,I9&lt;&gt;1),"INVALID",IF(OR(C9="",AND(E9&lt;&gt;"",E9&lt;C9),AND(D9&lt;&gt;"",D9&lt;C9),AND(F9&lt;&gt;"",F9&lt;C9),COUNTIF($B$2:$B$101,B9)&gt;1),"INVALID",IF(C9&gt;'敏感度'!$B$7-'敏感度'!$B$4,"CENSORED",IF(AND(I9=1,E9&lt;&gt;"",E9-C9&gt;=0,E9-C9&lt;='敏感度'!$B$4),1,0)))))</x:f>
      </x:c>
      <x:c r="L9" s="1" t="str">
        <x:f>IF(OR(B9="",E9="",C9=""),"",E9-C9)</x:f>
      </x:c>
      <x:c r="M9" s="1" t="str">
        <x:f>IF(B9="","",IF(F9="",0,IF(OR(E9="",F9&lt;E9),1,0)))</x:f>
      </x:c>
      <x:c r="N9" s="1" t="str">
        <x:f>IF(B9="","",IF(OR(C9="",AND(D9&lt;&gt;"",D9&lt;C9),AND(E9&lt;&gt;"",E9&lt;C9),AND(F9&lt;&gt;"",F9&lt;C9),COUNTIF($B$2:$B$101,B9)&gt;1,AND(I9&lt;&gt;0,I9&lt;&gt;1)),"CHECK","OK"))</x:f>
      </x:c>
      <x:c r="O9" s="1" t="str">
        <x:f>IF(B9="","",IF(COUNTIF($B$2:$B$101,B9)&gt;1,1,0))</x:f>
      </x:c>
      <x:c r="P9" s="1" t="str">
        <x:f>IF(B9="","",IF(AND(M9=1,E9&lt;&gt;""),1,0))</x:f>
      </x:c>
      <x:c r="Q9" s="1" t="str">
        <x:f>IF(B9="","",IF(OR(AND(D9&lt;&gt;"",D9&lt;C9),AND(E9&lt;&gt;"",E9&lt;C9),AND(F9&lt;&gt;"",F9&lt;C9)),1,0))</x:f>
      </x:c>
      <x:c r="R9" s="1" t="str">
        <x:f>IF(B9="","",IF(OR(NOT(ISNUMBER(G9)),NOT(ISNUMBER(H9)),G9&lt;0,H9&lt;0),1,0))</x:f>
      </x:c>
    </x:row>
    <x:row r="10">
      <x:c r="A10" s="6"/>
      <x:c r="B10" s="6"/>
      <x:c r="C10" s="7"/>
      <x:c r="D10" s="7"/>
      <x:c r="E10" s="7"/>
      <x:c r="F10" s="7"/>
      <x:c r="G10" s="8"/>
      <x:c r="H10" s="8"/>
      <x:c r="I10" s="6"/>
      <x:c r="J10" s="6"/>
      <x:c r="K10" s="1" t="str">
        <x:f>IF(B10="","",IF(AND(I10&lt;&gt;0,I10&lt;&gt;1),"INVALID",IF(OR(C10="",AND(E10&lt;&gt;"",E10&lt;C10),AND(D10&lt;&gt;"",D10&lt;C10),AND(F10&lt;&gt;"",F10&lt;C10),COUNTIF($B$2:$B$101,B10)&gt;1),"INVALID",IF(C10&gt;'敏感度'!$B$7-'敏感度'!$B$4,"CENSORED",IF(AND(I10=1,E10&lt;&gt;"",E10-C10&gt;=0,E10-C10&lt;='敏感度'!$B$4),1,0)))))</x:f>
      </x:c>
      <x:c r="L10" s="1" t="str">
        <x:f>IF(OR(B10="",E10="",C10=""),"",E10-C10)</x:f>
      </x:c>
      <x:c r="M10" s="1" t="str">
        <x:f>IF(B10="","",IF(F10="",0,IF(OR(E10="",F10&lt;E10),1,0)))</x:f>
      </x:c>
      <x:c r="N10" s="1" t="str">
        <x:f>IF(B10="","",IF(OR(C10="",AND(D10&lt;&gt;"",D10&lt;C10),AND(E10&lt;&gt;"",E10&lt;C10),AND(F10&lt;&gt;"",F10&lt;C10),COUNTIF($B$2:$B$101,B10)&gt;1,AND(I10&lt;&gt;0,I10&lt;&gt;1)),"CHECK","OK"))</x:f>
      </x:c>
      <x:c r="O10" s="1" t="str">
        <x:f>IF(B10="","",IF(COUNTIF($B$2:$B$101,B10)&gt;1,1,0))</x:f>
      </x:c>
      <x:c r="P10" s="1" t="str">
        <x:f>IF(B10="","",IF(AND(M10=1,E10&lt;&gt;""),1,0))</x:f>
      </x:c>
      <x:c r="Q10" s="1" t="str">
        <x:f>IF(B10="","",IF(OR(AND(D10&lt;&gt;"",D10&lt;C10),AND(E10&lt;&gt;"",E10&lt;C10),AND(F10&lt;&gt;"",F10&lt;C10)),1,0))</x:f>
      </x:c>
      <x:c r="R10" s="1" t="str">
        <x:f>IF(B10="","",IF(OR(NOT(ISNUMBER(G10)),NOT(ISNUMBER(H10)),G10&lt;0,H10&lt;0),1,0))</x:f>
      </x:c>
    </x:row>
    <x:row r="11">
      <x:c r="A11" s="6"/>
      <x:c r="B11" s="6"/>
      <x:c r="C11" s="7"/>
      <x:c r="D11" s="7"/>
      <x:c r="E11" s="7"/>
      <x:c r="F11" s="7"/>
      <x:c r="G11" s="8"/>
      <x:c r="H11" s="8"/>
      <x:c r="I11" s="6"/>
      <x:c r="J11" s="6"/>
      <x:c r="K11" s="1" t="str">
        <x:f>IF(B11="","",IF(AND(I11&lt;&gt;0,I11&lt;&gt;1),"INVALID",IF(OR(C11="",AND(E11&lt;&gt;"",E11&lt;C11),AND(D11&lt;&gt;"",D11&lt;C11),AND(F11&lt;&gt;"",F11&lt;C11),COUNTIF($B$2:$B$101,B11)&gt;1),"INVALID",IF(C11&gt;'敏感度'!$B$7-'敏感度'!$B$4,"CENSORED",IF(AND(I11=1,E11&lt;&gt;"",E11-C11&gt;=0,E11-C11&lt;='敏感度'!$B$4),1,0)))))</x:f>
      </x:c>
      <x:c r="L11" s="1" t="str">
        <x:f>IF(OR(B11="",E11="",C11=""),"",E11-C11)</x:f>
      </x:c>
      <x:c r="M11" s="1" t="str">
        <x:f>IF(B11="","",IF(F11="",0,IF(OR(E11="",F11&lt;E11),1,0)))</x:f>
      </x:c>
      <x:c r="N11" s="1" t="str">
        <x:f>IF(B11="","",IF(OR(C11="",AND(D11&lt;&gt;"",D11&lt;C11),AND(E11&lt;&gt;"",E11&lt;C11),AND(F11&lt;&gt;"",F11&lt;C11),COUNTIF($B$2:$B$101,B11)&gt;1,AND(I11&lt;&gt;0,I11&lt;&gt;1)),"CHECK","OK"))</x:f>
      </x:c>
      <x:c r="O11" s="1" t="str">
        <x:f>IF(B11="","",IF(COUNTIF($B$2:$B$101,B11)&gt;1,1,0))</x:f>
      </x:c>
      <x:c r="P11" s="1" t="str">
        <x:f>IF(B11="","",IF(AND(M11=1,E11&lt;&gt;""),1,0))</x:f>
      </x:c>
      <x:c r="Q11" s="1" t="str">
        <x:f>IF(B11="","",IF(OR(AND(D11&lt;&gt;"",D11&lt;C11),AND(E11&lt;&gt;"",E11&lt;C11),AND(F11&lt;&gt;"",F11&lt;C11)),1,0))</x:f>
      </x:c>
      <x:c r="R11" s="1" t="str">
        <x:f>IF(B11="","",IF(OR(NOT(ISNUMBER(G11)),NOT(ISNUMBER(H11)),G11&lt;0,H11&lt;0),1,0))</x:f>
      </x:c>
    </x:row>
    <x:row r="12">
      <x:c r="A12" s="6"/>
      <x:c r="B12" s="6"/>
      <x:c r="C12" s="7"/>
      <x:c r="D12" s="7"/>
      <x:c r="E12" s="7"/>
      <x:c r="F12" s="7"/>
      <x:c r="G12" s="8"/>
      <x:c r="H12" s="8"/>
      <x:c r="I12" s="6"/>
      <x:c r="J12" s="6"/>
      <x:c r="K12" s="1" t="str">
        <x:f>IF(B12="","",IF(AND(I12&lt;&gt;0,I12&lt;&gt;1),"INVALID",IF(OR(C12="",AND(E12&lt;&gt;"",E12&lt;C12),AND(D12&lt;&gt;"",D12&lt;C12),AND(F12&lt;&gt;"",F12&lt;C12),COUNTIF($B$2:$B$101,B12)&gt;1),"INVALID",IF(C12&gt;'敏感度'!$B$7-'敏感度'!$B$4,"CENSORED",IF(AND(I12=1,E12&lt;&gt;"",E12-C12&gt;=0,E12-C12&lt;='敏感度'!$B$4),1,0)))))</x:f>
      </x:c>
      <x:c r="L12" s="1" t="str">
        <x:f>IF(OR(B12="",E12="",C12=""),"",E12-C12)</x:f>
      </x:c>
      <x:c r="M12" s="1" t="str">
        <x:f>IF(B12="","",IF(F12="",0,IF(OR(E12="",F12&lt;E12),1,0)))</x:f>
      </x:c>
      <x:c r="N12" s="1" t="str">
        <x:f>IF(B12="","",IF(OR(C12="",AND(D12&lt;&gt;"",D12&lt;C12),AND(E12&lt;&gt;"",E12&lt;C12),AND(F12&lt;&gt;"",F12&lt;C12),COUNTIF($B$2:$B$101,B12)&gt;1,AND(I12&lt;&gt;0,I12&lt;&gt;1)),"CHECK","OK"))</x:f>
      </x:c>
      <x:c r="O12" s="1" t="str">
        <x:f>IF(B12="","",IF(COUNTIF($B$2:$B$101,B12)&gt;1,1,0))</x:f>
      </x:c>
      <x:c r="P12" s="1" t="str">
        <x:f>IF(B12="","",IF(AND(M12=1,E12&lt;&gt;""),1,0))</x:f>
      </x:c>
      <x:c r="Q12" s="1" t="str">
        <x:f>IF(B12="","",IF(OR(AND(D12&lt;&gt;"",D12&lt;C12),AND(E12&lt;&gt;"",E12&lt;C12),AND(F12&lt;&gt;"",F12&lt;C12)),1,0))</x:f>
      </x:c>
      <x:c r="R12" s="1" t="str">
        <x:f>IF(B12="","",IF(OR(NOT(ISNUMBER(G12)),NOT(ISNUMBER(H12)),G12&lt;0,H12&lt;0),1,0))</x:f>
      </x:c>
    </x:row>
    <x:row r="13">
      <x:c r="A13" s="6"/>
      <x:c r="B13" s="6"/>
      <x:c r="C13" s="7"/>
      <x:c r="D13" s="7"/>
      <x:c r="E13" s="7"/>
      <x:c r="F13" s="7"/>
      <x:c r="G13" s="8"/>
      <x:c r="H13" s="8"/>
      <x:c r="I13" s="6"/>
      <x:c r="J13" s="6"/>
      <x:c r="K13" s="1" t="str">
        <x:f>IF(B13="","",IF(AND(I13&lt;&gt;0,I13&lt;&gt;1),"INVALID",IF(OR(C13="",AND(E13&lt;&gt;"",E13&lt;C13),AND(D13&lt;&gt;"",D13&lt;C13),AND(F13&lt;&gt;"",F13&lt;C13),COUNTIF($B$2:$B$101,B13)&gt;1),"INVALID",IF(C13&gt;'敏感度'!$B$7-'敏感度'!$B$4,"CENSORED",IF(AND(I13=1,E13&lt;&gt;"",E13-C13&gt;=0,E13-C13&lt;='敏感度'!$B$4),1,0)))))</x:f>
      </x:c>
      <x:c r="L13" s="1" t="str">
        <x:f>IF(OR(B13="",E13="",C13=""),"",E13-C13)</x:f>
      </x:c>
      <x:c r="M13" s="1" t="str">
        <x:f>IF(B13="","",IF(F13="",0,IF(OR(E13="",F13&lt;E13),1,0)))</x:f>
      </x:c>
      <x:c r="N13" s="1" t="str">
        <x:f>IF(B13="","",IF(OR(C13="",AND(D13&lt;&gt;"",D13&lt;C13),AND(E13&lt;&gt;"",E13&lt;C13),AND(F13&lt;&gt;"",F13&lt;C13),COUNTIF($B$2:$B$101,B13)&gt;1,AND(I13&lt;&gt;0,I13&lt;&gt;1)),"CHECK","OK"))</x:f>
      </x:c>
      <x:c r="O13" s="1" t="str">
        <x:f>IF(B13="","",IF(COUNTIF($B$2:$B$101,B13)&gt;1,1,0))</x:f>
      </x:c>
      <x:c r="P13" s="1" t="str">
        <x:f>IF(B13="","",IF(AND(M13=1,E13&lt;&gt;""),1,0))</x:f>
      </x:c>
      <x:c r="Q13" s="1" t="str">
        <x:f>IF(B13="","",IF(OR(AND(D13&lt;&gt;"",D13&lt;C13),AND(E13&lt;&gt;"",E13&lt;C13),AND(F13&lt;&gt;"",F13&lt;C13)),1,0))</x:f>
      </x:c>
      <x:c r="R13" s="1" t="str">
        <x:f>IF(B13="","",IF(OR(NOT(ISNUMBER(G13)),NOT(ISNUMBER(H13)),G13&lt;0,H13&lt;0),1,0))</x:f>
      </x:c>
    </x:row>
    <x:row r="14">
      <x:c r="A14" s="6"/>
      <x:c r="B14" s="6"/>
      <x:c r="C14" s="7"/>
      <x:c r="D14" s="7"/>
      <x:c r="E14" s="7"/>
      <x:c r="F14" s="7"/>
      <x:c r="G14" s="8"/>
      <x:c r="H14" s="8"/>
      <x:c r="I14" s="6"/>
      <x:c r="J14" s="6"/>
      <x:c r="K14" s="1" t="str">
        <x:f>IF(B14="","",IF(AND(I14&lt;&gt;0,I14&lt;&gt;1),"INVALID",IF(OR(C14="",AND(E14&lt;&gt;"",E14&lt;C14),AND(D14&lt;&gt;"",D14&lt;C14),AND(F14&lt;&gt;"",F14&lt;C14),COUNTIF($B$2:$B$101,B14)&gt;1),"INVALID",IF(C14&gt;'敏感度'!$B$7-'敏感度'!$B$4,"CENSORED",IF(AND(I14=1,E14&lt;&gt;"",E14-C14&gt;=0,E14-C14&lt;='敏感度'!$B$4),1,0)))))</x:f>
      </x:c>
      <x:c r="L14" s="1" t="str">
        <x:f>IF(OR(B14="",E14="",C14=""),"",E14-C14)</x:f>
      </x:c>
      <x:c r="M14" s="1" t="str">
        <x:f>IF(B14="","",IF(F14="",0,IF(OR(E14="",F14&lt;E14),1,0)))</x:f>
      </x:c>
      <x:c r="N14" s="1" t="str">
        <x:f>IF(B14="","",IF(OR(C14="",AND(D14&lt;&gt;"",D14&lt;C14),AND(E14&lt;&gt;"",E14&lt;C14),AND(F14&lt;&gt;"",F14&lt;C14),COUNTIF($B$2:$B$101,B14)&gt;1,AND(I14&lt;&gt;0,I14&lt;&gt;1)),"CHECK","OK"))</x:f>
      </x:c>
      <x:c r="O14" s="1" t="str">
        <x:f>IF(B14="","",IF(COUNTIF($B$2:$B$101,B14)&gt;1,1,0))</x:f>
      </x:c>
      <x:c r="P14" s="1" t="str">
        <x:f>IF(B14="","",IF(AND(M14=1,E14&lt;&gt;""),1,0))</x:f>
      </x:c>
      <x:c r="Q14" s="1" t="str">
        <x:f>IF(B14="","",IF(OR(AND(D14&lt;&gt;"",D14&lt;C14),AND(E14&lt;&gt;"",E14&lt;C14),AND(F14&lt;&gt;"",F14&lt;C14)),1,0))</x:f>
      </x:c>
      <x:c r="R14" s="1" t="str">
        <x:f>IF(B14="","",IF(OR(NOT(ISNUMBER(G14)),NOT(ISNUMBER(H14)),G14&lt;0,H14&lt;0),1,0))</x:f>
      </x:c>
    </x:row>
    <x:row r="15">
      <x:c r="A15" s="6"/>
      <x:c r="B15" s="6"/>
      <x:c r="C15" s="7"/>
      <x:c r="D15" s="7"/>
      <x:c r="E15" s="7"/>
      <x:c r="F15" s="7"/>
      <x:c r="G15" s="8"/>
      <x:c r="H15" s="8"/>
      <x:c r="I15" s="6"/>
      <x:c r="J15" s="6"/>
      <x:c r="K15" s="1" t="str">
        <x:f>IF(B15="","",IF(AND(I15&lt;&gt;0,I15&lt;&gt;1),"INVALID",IF(OR(C15="",AND(E15&lt;&gt;"",E15&lt;C15),AND(D15&lt;&gt;"",D15&lt;C15),AND(F15&lt;&gt;"",F15&lt;C15),COUNTIF($B$2:$B$101,B15)&gt;1),"INVALID",IF(C15&gt;'敏感度'!$B$7-'敏感度'!$B$4,"CENSORED",IF(AND(I15=1,E15&lt;&gt;"",E15-C15&gt;=0,E15-C15&lt;='敏感度'!$B$4),1,0)))))</x:f>
      </x:c>
      <x:c r="L15" s="1" t="str">
        <x:f>IF(OR(B15="",E15="",C15=""),"",E15-C15)</x:f>
      </x:c>
      <x:c r="M15" s="1" t="str">
        <x:f>IF(B15="","",IF(F15="",0,IF(OR(E15="",F15&lt;E15),1,0)))</x:f>
      </x:c>
      <x:c r="N15" s="1" t="str">
        <x:f>IF(B15="","",IF(OR(C15="",AND(D15&lt;&gt;"",D15&lt;C15),AND(E15&lt;&gt;"",E15&lt;C15),AND(F15&lt;&gt;"",F15&lt;C15),COUNTIF($B$2:$B$101,B15)&gt;1,AND(I15&lt;&gt;0,I15&lt;&gt;1)),"CHECK","OK"))</x:f>
      </x:c>
      <x:c r="O15" s="1" t="str">
        <x:f>IF(B15="","",IF(COUNTIF($B$2:$B$101,B15)&gt;1,1,0))</x:f>
      </x:c>
      <x:c r="P15" s="1" t="str">
        <x:f>IF(B15="","",IF(AND(M15=1,E15&lt;&gt;""),1,0))</x:f>
      </x:c>
      <x:c r="Q15" s="1" t="str">
        <x:f>IF(B15="","",IF(OR(AND(D15&lt;&gt;"",D15&lt;C15),AND(E15&lt;&gt;"",E15&lt;C15),AND(F15&lt;&gt;"",F15&lt;C15)),1,0))</x:f>
      </x:c>
      <x:c r="R15" s="1" t="str">
        <x:f>IF(B15="","",IF(OR(NOT(ISNUMBER(G15)),NOT(ISNUMBER(H15)),G15&lt;0,H15&lt;0),1,0))</x:f>
      </x:c>
    </x:row>
    <x:row r="16">
      <x:c r="A16" s="6"/>
      <x:c r="B16" s="6"/>
      <x:c r="C16" s="7"/>
      <x:c r="D16" s="7"/>
      <x:c r="E16" s="7"/>
      <x:c r="F16" s="7"/>
      <x:c r="G16" s="8"/>
      <x:c r="H16" s="8"/>
      <x:c r="I16" s="6"/>
      <x:c r="J16" s="6"/>
      <x:c r="K16" s="1" t="str">
        <x:f>IF(B16="","",IF(AND(I16&lt;&gt;0,I16&lt;&gt;1),"INVALID",IF(OR(C16="",AND(E16&lt;&gt;"",E16&lt;C16),AND(D16&lt;&gt;"",D16&lt;C16),AND(F16&lt;&gt;"",F16&lt;C16),COUNTIF($B$2:$B$101,B16)&gt;1),"INVALID",IF(C16&gt;'敏感度'!$B$7-'敏感度'!$B$4,"CENSORED",IF(AND(I16=1,E16&lt;&gt;"",E16-C16&gt;=0,E16-C16&lt;='敏感度'!$B$4),1,0)))))</x:f>
      </x:c>
      <x:c r="L16" s="1" t="str">
        <x:f>IF(OR(B16="",E16="",C16=""),"",E16-C16)</x:f>
      </x:c>
      <x:c r="M16" s="1" t="str">
        <x:f>IF(B16="","",IF(F16="",0,IF(OR(E16="",F16&lt;E16),1,0)))</x:f>
      </x:c>
      <x:c r="N16" s="1" t="str">
        <x:f>IF(B16="","",IF(OR(C16="",AND(D16&lt;&gt;"",D16&lt;C16),AND(E16&lt;&gt;"",E16&lt;C16),AND(F16&lt;&gt;"",F16&lt;C16),COUNTIF($B$2:$B$101,B16)&gt;1,AND(I16&lt;&gt;0,I16&lt;&gt;1)),"CHECK","OK"))</x:f>
      </x:c>
      <x:c r="O16" s="1" t="str">
        <x:f>IF(B16="","",IF(COUNTIF($B$2:$B$101,B16)&gt;1,1,0))</x:f>
      </x:c>
      <x:c r="P16" s="1" t="str">
        <x:f>IF(B16="","",IF(AND(M16=1,E16&lt;&gt;""),1,0))</x:f>
      </x:c>
      <x:c r="Q16" s="1" t="str">
        <x:f>IF(B16="","",IF(OR(AND(D16&lt;&gt;"",D16&lt;C16),AND(E16&lt;&gt;"",E16&lt;C16),AND(F16&lt;&gt;"",F16&lt;C16)),1,0))</x:f>
      </x:c>
      <x:c r="R16" s="1" t="str">
        <x:f>IF(B16="","",IF(OR(NOT(ISNUMBER(G16)),NOT(ISNUMBER(H16)),G16&lt;0,H16&lt;0),1,0))</x:f>
      </x:c>
    </x:row>
    <x:row r="17">
      <x:c r="A17" s="6"/>
      <x:c r="B17" s="6"/>
      <x:c r="C17" s="7"/>
      <x:c r="D17" s="7"/>
      <x:c r="E17" s="7"/>
      <x:c r="F17" s="7"/>
      <x:c r="G17" s="8"/>
      <x:c r="H17" s="8"/>
      <x:c r="I17" s="6"/>
      <x:c r="J17" s="6"/>
      <x:c r="K17" s="1" t="str">
        <x:f>IF(B17="","",IF(AND(I17&lt;&gt;0,I17&lt;&gt;1),"INVALID",IF(OR(C17="",AND(E17&lt;&gt;"",E17&lt;C17),AND(D17&lt;&gt;"",D17&lt;C17),AND(F17&lt;&gt;"",F17&lt;C17),COUNTIF($B$2:$B$101,B17)&gt;1),"INVALID",IF(C17&gt;'敏感度'!$B$7-'敏感度'!$B$4,"CENSORED",IF(AND(I17=1,E17&lt;&gt;"",E17-C17&gt;=0,E17-C17&lt;='敏感度'!$B$4),1,0)))))</x:f>
      </x:c>
      <x:c r="L17" s="1" t="str">
        <x:f>IF(OR(B17="",E17="",C17=""),"",E17-C17)</x:f>
      </x:c>
      <x:c r="M17" s="1" t="str">
        <x:f>IF(B17="","",IF(F17="",0,IF(OR(E17="",F17&lt;E17),1,0)))</x:f>
      </x:c>
      <x:c r="N17" s="1" t="str">
        <x:f>IF(B17="","",IF(OR(C17="",AND(D17&lt;&gt;"",D17&lt;C17),AND(E17&lt;&gt;"",E17&lt;C17),AND(F17&lt;&gt;"",F17&lt;C17),COUNTIF($B$2:$B$101,B17)&gt;1,AND(I17&lt;&gt;0,I17&lt;&gt;1)),"CHECK","OK"))</x:f>
      </x:c>
      <x:c r="O17" s="1" t="str">
        <x:f>IF(B17="","",IF(COUNTIF($B$2:$B$101,B17)&gt;1,1,0))</x:f>
      </x:c>
      <x:c r="P17" s="1" t="str">
        <x:f>IF(B17="","",IF(AND(M17=1,E17&lt;&gt;""),1,0))</x:f>
      </x:c>
      <x:c r="Q17" s="1" t="str">
        <x:f>IF(B17="","",IF(OR(AND(D17&lt;&gt;"",D17&lt;C17),AND(E17&lt;&gt;"",E17&lt;C17),AND(F17&lt;&gt;"",F17&lt;C17)),1,0))</x:f>
      </x:c>
      <x:c r="R17" s="1" t="str">
        <x:f>IF(B17="","",IF(OR(NOT(ISNUMBER(G17)),NOT(ISNUMBER(H17)),G17&lt;0,H17&lt;0),1,0))</x:f>
      </x:c>
    </x:row>
    <x:row r="18">
      <x:c r="A18" s="6"/>
      <x:c r="B18" s="6"/>
      <x:c r="C18" s="7"/>
      <x:c r="D18" s="7"/>
      <x:c r="E18" s="7"/>
      <x:c r="F18" s="7"/>
      <x:c r="G18" s="8"/>
      <x:c r="H18" s="8"/>
      <x:c r="I18" s="6"/>
      <x:c r="J18" s="6"/>
      <x:c r="K18" s="1" t="str">
        <x:f>IF(B18="","",IF(AND(I18&lt;&gt;0,I18&lt;&gt;1),"INVALID",IF(OR(C18="",AND(E18&lt;&gt;"",E18&lt;C18),AND(D18&lt;&gt;"",D18&lt;C18),AND(F18&lt;&gt;"",F18&lt;C18),COUNTIF($B$2:$B$101,B18)&gt;1),"INVALID",IF(C18&gt;'敏感度'!$B$7-'敏感度'!$B$4,"CENSORED",IF(AND(I18=1,E18&lt;&gt;"",E18-C18&gt;=0,E18-C18&lt;='敏感度'!$B$4),1,0)))))</x:f>
      </x:c>
      <x:c r="L18" s="1" t="str">
        <x:f>IF(OR(B18="",E18="",C18=""),"",E18-C18)</x:f>
      </x:c>
      <x:c r="M18" s="1" t="str">
        <x:f>IF(B18="","",IF(F18="",0,IF(OR(E18="",F18&lt;E18),1,0)))</x:f>
      </x:c>
      <x:c r="N18" s="1" t="str">
        <x:f>IF(B18="","",IF(OR(C18="",AND(D18&lt;&gt;"",D18&lt;C18),AND(E18&lt;&gt;"",E18&lt;C18),AND(F18&lt;&gt;"",F18&lt;C18),COUNTIF($B$2:$B$101,B18)&gt;1,AND(I18&lt;&gt;0,I18&lt;&gt;1)),"CHECK","OK"))</x:f>
      </x:c>
      <x:c r="O18" s="1" t="str">
        <x:f>IF(B18="","",IF(COUNTIF($B$2:$B$101,B18)&gt;1,1,0))</x:f>
      </x:c>
      <x:c r="P18" s="1" t="str">
        <x:f>IF(B18="","",IF(AND(M18=1,E18&lt;&gt;""),1,0))</x:f>
      </x:c>
      <x:c r="Q18" s="1" t="str">
        <x:f>IF(B18="","",IF(OR(AND(D18&lt;&gt;"",D18&lt;C18),AND(E18&lt;&gt;"",E18&lt;C18),AND(F18&lt;&gt;"",F18&lt;C18)),1,0))</x:f>
      </x:c>
      <x:c r="R18" s="1" t="str">
        <x:f>IF(B18="","",IF(OR(NOT(ISNUMBER(G18)),NOT(ISNUMBER(H18)),G18&lt;0,H18&lt;0),1,0))</x:f>
      </x:c>
    </x:row>
    <x:row r="19">
      <x:c r="A19" s="6"/>
      <x:c r="B19" s="6"/>
      <x:c r="C19" s="7"/>
      <x:c r="D19" s="7"/>
      <x:c r="E19" s="7"/>
      <x:c r="F19" s="7"/>
      <x:c r="G19" s="8"/>
      <x:c r="H19" s="8"/>
      <x:c r="I19" s="6"/>
      <x:c r="J19" s="6"/>
      <x:c r="K19" s="1" t="str">
        <x:f>IF(B19="","",IF(AND(I19&lt;&gt;0,I19&lt;&gt;1),"INVALID",IF(OR(C19="",AND(E19&lt;&gt;"",E19&lt;C19),AND(D19&lt;&gt;"",D19&lt;C19),AND(F19&lt;&gt;"",F19&lt;C19),COUNTIF($B$2:$B$101,B19)&gt;1),"INVALID",IF(C19&gt;'敏感度'!$B$7-'敏感度'!$B$4,"CENSORED",IF(AND(I19=1,E19&lt;&gt;"",E19-C19&gt;=0,E19-C19&lt;='敏感度'!$B$4),1,0)))))</x:f>
      </x:c>
      <x:c r="L19" s="1" t="str">
        <x:f>IF(OR(B19="",E19="",C19=""),"",E19-C19)</x:f>
      </x:c>
      <x:c r="M19" s="1" t="str">
        <x:f>IF(B19="","",IF(F19="",0,IF(OR(E19="",F19&lt;E19),1,0)))</x:f>
      </x:c>
      <x:c r="N19" s="1" t="str">
        <x:f>IF(B19="","",IF(OR(C19="",AND(D19&lt;&gt;"",D19&lt;C19),AND(E19&lt;&gt;"",E19&lt;C19),AND(F19&lt;&gt;"",F19&lt;C19),COUNTIF($B$2:$B$101,B19)&gt;1,AND(I19&lt;&gt;0,I19&lt;&gt;1)),"CHECK","OK"))</x:f>
      </x:c>
      <x:c r="O19" s="1" t="str">
        <x:f>IF(B19="","",IF(COUNTIF($B$2:$B$101,B19)&gt;1,1,0))</x:f>
      </x:c>
      <x:c r="P19" s="1" t="str">
        <x:f>IF(B19="","",IF(AND(M19=1,E19&lt;&gt;""),1,0))</x:f>
      </x:c>
      <x:c r="Q19" s="1" t="str">
        <x:f>IF(B19="","",IF(OR(AND(D19&lt;&gt;"",D19&lt;C19),AND(E19&lt;&gt;"",E19&lt;C19),AND(F19&lt;&gt;"",F19&lt;C19)),1,0))</x:f>
      </x:c>
      <x:c r="R19" s="1" t="str">
        <x:f>IF(B19="","",IF(OR(NOT(ISNUMBER(G19)),NOT(ISNUMBER(H19)),G19&lt;0,H19&lt;0),1,0))</x:f>
      </x:c>
    </x:row>
    <x:row r="20">
      <x:c r="A20" s="6"/>
      <x:c r="B20" s="6"/>
      <x:c r="C20" s="7"/>
      <x:c r="D20" s="7"/>
      <x:c r="E20" s="7"/>
      <x:c r="F20" s="7"/>
      <x:c r="G20" s="8"/>
      <x:c r="H20" s="8"/>
      <x:c r="I20" s="6"/>
      <x:c r="J20" s="6"/>
      <x:c r="K20" s="1" t="str">
        <x:f>IF(B20="","",IF(AND(I20&lt;&gt;0,I20&lt;&gt;1),"INVALID",IF(OR(C20="",AND(E20&lt;&gt;"",E20&lt;C20),AND(D20&lt;&gt;"",D20&lt;C20),AND(F20&lt;&gt;"",F20&lt;C20),COUNTIF($B$2:$B$101,B20)&gt;1),"INVALID",IF(C20&gt;'敏感度'!$B$7-'敏感度'!$B$4,"CENSORED",IF(AND(I20=1,E20&lt;&gt;"",E20-C20&gt;=0,E20-C20&lt;='敏感度'!$B$4),1,0)))))</x:f>
      </x:c>
      <x:c r="L20" s="1" t="str">
        <x:f>IF(OR(B20="",E20="",C20=""),"",E20-C20)</x:f>
      </x:c>
      <x:c r="M20" s="1" t="str">
        <x:f>IF(B20="","",IF(F20="",0,IF(OR(E20="",F20&lt;E20),1,0)))</x:f>
      </x:c>
      <x:c r="N20" s="1" t="str">
        <x:f>IF(B20="","",IF(OR(C20="",AND(D20&lt;&gt;"",D20&lt;C20),AND(E20&lt;&gt;"",E20&lt;C20),AND(F20&lt;&gt;"",F20&lt;C20),COUNTIF($B$2:$B$101,B20)&gt;1,AND(I20&lt;&gt;0,I20&lt;&gt;1)),"CHECK","OK"))</x:f>
      </x:c>
      <x:c r="O20" s="1" t="str">
        <x:f>IF(B20="","",IF(COUNTIF($B$2:$B$101,B20)&gt;1,1,0))</x:f>
      </x:c>
      <x:c r="P20" s="1" t="str">
        <x:f>IF(B20="","",IF(AND(M20=1,E20&lt;&gt;""),1,0))</x:f>
      </x:c>
      <x:c r="Q20" s="1" t="str">
        <x:f>IF(B20="","",IF(OR(AND(D20&lt;&gt;"",D20&lt;C20),AND(E20&lt;&gt;"",E20&lt;C20),AND(F20&lt;&gt;"",F20&lt;C20)),1,0))</x:f>
      </x:c>
      <x:c r="R20" s="1" t="str">
        <x:f>IF(B20="","",IF(OR(NOT(ISNUMBER(G20)),NOT(ISNUMBER(H20)),G20&lt;0,H20&lt;0),1,0))</x:f>
      </x:c>
    </x:row>
    <x:row r="21">
      <x:c r="A21" s="6"/>
      <x:c r="B21" s="6"/>
      <x:c r="C21" s="7"/>
      <x:c r="D21" s="7"/>
      <x:c r="E21" s="7"/>
      <x:c r="F21" s="7"/>
      <x:c r="G21" s="8"/>
      <x:c r="H21" s="8"/>
      <x:c r="I21" s="6"/>
      <x:c r="J21" s="6"/>
      <x:c r="K21" s="1" t="str">
        <x:f>IF(B21="","",IF(AND(I21&lt;&gt;0,I21&lt;&gt;1),"INVALID",IF(OR(C21="",AND(E21&lt;&gt;"",E21&lt;C21),AND(D21&lt;&gt;"",D21&lt;C21),AND(F21&lt;&gt;"",F21&lt;C21),COUNTIF($B$2:$B$101,B21)&gt;1),"INVALID",IF(C21&gt;'敏感度'!$B$7-'敏感度'!$B$4,"CENSORED",IF(AND(I21=1,E21&lt;&gt;"",E21-C21&gt;=0,E21-C21&lt;='敏感度'!$B$4),1,0)))))</x:f>
      </x:c>
      <x:c r="L21" s="1" t="str">
        <x:f>IF(OR(B21="",E21="",C21=""),"",E21-C21)</x:f>
      </x:c>
      <x:c r="M21" s="1" t="str">
        <x:f>IF(B21="","",IF(F21="",0,IF(OR(E21="",F21&lt;E21),1,0)))</x:f>
      </x:c>
      <x:c r="N21" s="1" t="str">
        <x:f>IF(B21="","",IF(OR(C21="",AND(D21&lt;&gt;"",D21&lt;C21),AND(E21&lt;&gt;"",E21&lt;C21),AND(F21&lt;&gt;"",F21&lt;C21),COUNTIF($B$2:$B$101,B21)&gt;1,AND(I21&lt;&gt;0,I21&lt;&gt;1)),"CHECK","OK"))</x:f>
      </x:c>
      <x:c r="O21" s="1" t="str">
        <x:f>IF(B21="","",IF(COUNTIF($B$2:$B$101,B21)&gt;1,1,0))</x:f>
      </x:c>
      <x:c r="P21" s="1" t="str">
        <x:f>IF(B21="","",IF(AND(M21=1,E21&lt;&gt;""),1,0))</x:f>
      </x:c>
      <x:c r="Q21" s="1" t="str">
        <x:f>IF(B21="","",IF(OR(AND(D21&lt;&gt;"",D21&lt;C21),AND(E21&lt;&gt;"",E21&lt;C21),AND(F21&lt;&gt;"",F21&lt;C21)),1,0))</x:f>
      </x:c>
      <x:c r="R21" s="1" t="str">
        <x:f>IF(B21="","",IF(OR(NOT(ISNUMBER(G21)),NOT(ISNUMBER(H21)),G21&lt;0,H21&lt;0),1,0))</x:f>
      </x:c>
    </x:row>
    <x:row r="22">
      <x:c r="A22" s="6"/>
      <x:c r="B22" s="6"/>
      <x:c r="C22" s="7"/>
      <x:c r="D22" s="7"/>
      <x:c r="E22" s="7"/>
      <x:c r="F22" s="7"/>
      <x:c r="G22" s="8"/>
      <x:c r="H22" s="8"/>
      <x:c r="I22" s="6"/>
      <x:c r="J22" s="6"/>
      <x:c r="K22" s="1" t="str">
        <x:f>IF(B22="","",IF(AND(I22&lt;&gt;0,I22&lt;&gt;1),"INVALID",IF(OR(C22="",AND(E22&lt;&gt;"",E22&lt;C22),AND(D22&lt;&gt;"",D22&lt;C22),AND(F22&lt;&gt;"",F22&lt;C22),COUNTIF($B$2:$B$101,B22)&gt;1),"INVALID",IF(C22&gt;'敏感度'!$B$7-'敏感度'!$B$4,"CENSORED",IF(AND(I22=1,E22&lt;&gt;"",E22-C22&gt;=0,E22-C22&lt;='敏感度'!$B$4),1,0)))))</x:f>
      </x:c>
      <x:c r="L22" s="1" t="str">
        <x:f>IF(OR(B22="",E22="",C22=""),"",E22-C22)</x:f>
      </x:c>
      <x:c r="M22" s="1" t="str">
        <x:f>IF(B22="","",IF(F22="",0,IF(OR(E22="",F22&lt;E22),1,0)))</x:f>
      </x:c>
      <x:c r="N22" s="1" t="str">
        <x:f>IF(B22="","",IF(OR(C22="",AND(D22&lt;&gt;"",D22&lt;C22),AND(E22&lt;&gt;"",E22&lt;C22),AND(F22&lt;&gt;"",F22&lt;C22),COUNTIF($B$2:$B$101,B22)&gt;1,AND(I22&lt;&gt;0,I22&lt;&gt;1)),"CHECK","OK"))</x:f>
      </x:c>
      <x:c r="O22" s="1" t="str">
        <x:f>IF(B22="","",IF(COUNTIF($B$2:$B$101,B22)&gt;1,1,0))</x:f>
      </x:c>
      <x:c r="P22" s="1" t="str">
        <x:f>IF(B22="","",IF(AND(M22=1,E22&lt;&gt;""),1,0))</x:f>
      </x:c>
      <x:c r="Q22" s="1" t="str">
        <x:f>IF(B22="","",IF(OR(AND(D22&lt;&gt;"",D22&lt;C22),AND(E22&lt;&gt;"",E22&lt;C22),AND(F22&lt;&gt;"",F22&lt;C22)),1,0))</x:f>
      </x:c>
      <x:c r="R22" s="1" t="str">
        <x:f>IF(B22="","",IF(OR(NOT(ISNUMBER(G22)),NOT(ISNUMBER(H22)),G22&lt;0,H22&lt;0),1,0))</x:f>
      </x:c>
    </x:row>
    <x:row r="23">
      <x:c r="A23" s="6"/>
      <x:c r="B23" s="6"/>
      <x:c r="C23" s="7"/>
      <x:c r="D23" s="7"/>
      <x:c r="E23" s="7"/>
      <x:c r="F23" s="7"/>
      <x:c r="G23" s="8"/>
      <x:c r="H23" s="8"/>
      <x:c r="I23" s="6"/>
      <x:c r="J23" s="6"/>
      <x:c r="K23" s="1" t="str">
        <x:f>IF(B23="","",IF(AND(I23&lt;&gt;0,I23&lt;&gt;1),"INVALID",IF(OR(C23="",AND(E23&lt;&gt;"",E23&lt;C23),AND(D23&lt;&gt;"",D23&lt;C23),AND(F23&lt;&gt;"",F23&lt;C23),COUNTIF($B$2:$B$101,B23)&gt;1),"INVALID",IF(C23&gt;'敏感度'!$B$7-'敏感度'!$B$4,"CENSORED",IF(AND(I23=1,E23&lt;&gt;"",E23-C23&gt;=0,E23-C23&lt;='敏感度'!$B$4),1,0)))))</x:f>
      </x:c>
      <x:c r="L23" s="1" t="str">
        <x:f>IF(OR(B23="",E23="",C23=""),"",E23-C23)</x:f>
      </x:c>
      <x:c r="M23" s="1" t="str">
        <x:f>IF(B23="","",IF(F23="",0,IF(OR(E23="",F23&lt;E23),1,0)))</x:f>
      </x:c>
      <x:c r="N23" s="1" t="str">
        <x:f>IF(B23="","",IF(OR(C23="",AND(D23&lt;&gt;"",D23&lt;C23),AND(E23&lt;&gt;"",E23&lt;C23),AND(F23&lt;&gt;"",F23&lt;C23),COUNTIF($B$2:$B$101,B23)&gt;1,AND(I23&lt;&gt;0,I23&lt;&gt;1)),"CHECK","OK"))</x:f>
      </x:c>
      <x:c r="O23" s="1" t="str">
        <x:f>IF(B23="","",IF(COUNTIF($B$2:$B$101,B23)&gt;1,1,0))</x:f>
      </x:c>
      <x:c r="P23" s="1" t="str">
        <x:f>IF(B23="","",IF(AND(M23=1,E23&lt;&gt;""),1,0))</x:f>
      </x:c>
      <x:c r="Q23" s="1" t="str">
        <x:f>IF(B23="","",IF(OR(AND(D23&lt;&gt;"",D23&lt;C23),AND(E23&lt;&gt;"",E23&lt;C23),AND(F23&lt;&gt;"",F23&lt;C23)),1,0))</x:f>
      </x:c>
      <x:c r="R23" s="1" t="str">
        <x:f>IF(B23="","",IF(OR(NOT(ISNUMBER(G23)),NOT(ISNUMBER(H23)),G23&lt;0,H23&lt;0),1,0))</x:f>
      </x:c>
    </x:row>
    <x:row r="24">
      <x:c r="A24" s="6"/>
      <x:c r="B24" s="6"/>
      <x:c r="C24" s="7"/>
      <x:c r="D24" s="7"/>
      <x:c r="E24" s="7"/>
      <x:c r="F24" s="7"/>
      <x:c r="G24" s="8"/>
      <x:c r="H24" s="8"/>
      <x:c r="I24" s="6"/>
      <x:c r="J24" s="6"/>
      <x:c r="K24" s="1" t="str">
        <x:f>IF(B24="","",IF(AND(I24&lt;&gt;0,I24&lt;&gt;1),"INVALID",IF(OR(C24="",AND(E24&lt;&gt;"",E24&lt;C24),AND(D24&lt;&gt;"",D24&lt;C24),AND(F24&lt;&gt;"",F24&lt;C24),COUNTIF($B$2:$B$101,B24)&gt;1),"INVALID",IF(C24&gt;'敏感度'!$B$7-'敏感度'!$B$4,"CENSORED",IF(AND(I24=1,E24&lt;&gt;"",E24-C24&gt;=0,E24-C24&lt;='敏感度'!$B$4),1,0)))))</x:f>
      </x:c>
      <x:c r="L24" s="1" t="str">
        <x:f>IF(OR(B24="",E24="",C24=""),"",E24-C24)</x:f>
      </x:c>
      <x:c r="M24" s="1" t="str">
        <x:f>IF(B24="","",IF(F24="",0,IF(OR(E24="",F24&lt;E24),1,0)))</x:f>
      </x:c>
      <x:c r="N24" s="1" t="str">
        <x:f>IF(B24="","",IF(OR(C24="",AND(D24&lt;&gt;"",D24&lt;C24),AND(E24&lt;&gt;"",E24&lt;C24),AND(F24&lt;&gt;"",F24&lt;C24),COUNTIF($B$2:$B$101,B24)&gt;1,AND(I24&lt;&gt;0,I24&lt;&gt;1)),"CHECK","OK"))</x:f>
      </x:c>
      <x:c r="O24" s="1" t="str">
        <x:f>IF(B24="","",IF(COUNTIF($B$2:$B$101,B24)&gt;1,1,0))</x:f>
      </x:c>
      <x:c r="P24" s="1" t="str">
        <x:f>IF(B24="","",IF(AND(M24=1,E24&lt;&gt;""),1,0))</x:f>
      </x:c>
      <x:c r="Q24" s="1" t="str">
        <x:f>IF(B24="","",IF(OR(AND(D24&lt;&gt;"",D24&lt;C24),AND(E24&lt;&gt;"",E24&lt;C24),AND(F24&lt;&gt;"",F24&lt;C24)),1,0))</x:f>
      </x:c>
      <x:c r="R24" s="1" t="str">
        <x:f>IF(B24="","",IF(OR(NOT(ISNUMBER(G24)),NOT(ISNUMBER(H24)),G24&lt;0,H24&lt;0),1,0))</x:f>
      </x:c>
    </x:row>
    <x:row r="25">
      <x:c r="A25" s="6"/>
      <x:c r="B25" s="6"/>
      <x:c r="C25" s="7"/>
      <x:c r="D25" s="7"/>
      <x:c r="E25" s="7"/>
      <x:c r="F25" s="7"/>
      <x:c r="G25" s="8"/>
      <x:c r="H25" s="8"/>
      <x:c r="I25" s="6"/>
      <x:c r="J25" s="6"/>
      <x:c r="K25" s="1" t="str">
        <x:f>IF(B25="","",IF(AND(I25&lt;&gt;0,I25&lt;&gt;1),"INVALID",IF(OR(C25="",AND(E25&lt;&gt;"",E25&lt;C25),AND(D25&lt;&gt;"",D25&lt;C25),AND(F25&lt;&gt;"",F25&lt;C25),COUNTIF($B$2:$B$101,B25)&gt;1),"INVALID",IF(C25&gt;'敏感度'!$B$7-'敏感度'!$B$4,"CENSORED",IF(AND(I25=1,E25&lt;&gt;"",E25-C25&gt;=0,E25-C25&lt;='敏感度'!$B$4),1,0)))))</x:f>
      </x:c>
      <x:c r="L25" s="1" t="str">
        <x:f>IF(OR(B25="",E25="",C25=""),"",E25-C25)</x:f>
      </x:c>
      <x:c r="M25" s="1" t="str">
        <x:f>IF(B25="","",IF(F25="",0,IF(OR(E25="",F25&lt;E25),1,0)))</x:f>
      </x:c>
      <x:c r="N25" s="1" t="str">
        <x:f>IF(B25="","",IF(OR(C25="",AND(D25&lt;&gt;"",D25&lt;C25),AND(E25&lt;&gt;"",E25&lt;C25),AND(F25&lt;&gt;"",F25&lt;C25),COUNTIF($B$2:$B$101,B25)&gt;1,AND(I25&lt;&gt;0,I25&lt;&gt;1)),"CHECK","OK"))</x:f>
      </x:c>
      <x:c r="O25" s="1" t="str">
        <x:f>IF(B25="","",IF(COUNTIF($B$2:$B$101,B25)&gt;1,1,0))</x:f>
      </x:c>
      <x:c r="P25" s="1" t="str">
        <x:f>IF(B25="","",IF(AND(M25=1,E25&lt;&gt;""),1,0))</x:f>
      </x:c>
      <x:c r="Q25" s="1" t="str">
        <x:f>IF(B25="","",IF(OR(AND(D25&lt;&gt;"",D25&lt;C25),AND(E25&lt;&gt;"",E25&lt;C25),AND(F25&lt;&gt;"",F25&lt;C25)),1,0))</x:f>
      </x:c>
      <x:c r="R25" s="1" t="str">
        <x:f>IF(B25="","",IF(OR(NOT(ISNUMBER(G25)),NOT(ISNUMBER(H25)),G25&lt;0,H25&lt;0),1,0))</x:f>
      </x:c>
    </x:row>
    <x:row r="26">
      <x:c r="A26" s="6"/>
      <x:c r="B26" s="6"/>
      <x:c r="C26" s="7"/>
      <x:c r="D26" s="7"/>
      <x:c r="E26" s="7"/>
      <x:c r="F26" s="7"/>
      <x:c r="G26" s="8"/>
      <x:c r="H26" s="8"/>
      <x:c r="I26" s="6"/>
      <x:c r="J26" s="6"/>
      <x:c r="K26" s="1" t="str">
        <x:f>IF(B26="","",IF(AND(I26&lt;&gt;0,I26&lt;&gt;1),"INVALID",IF(OR(C26="",AND(E26&lt;&gt;"",E26&lt;C26),AND(D26&lt;&gt;"",D26&lt;C26),AND(F26&lt;&gt;"",F26&lt;C26),COUNTIF($B$2:$B$101,B26)&gt;1),"INVALID",IF(C26&gt;'敏感度'!$B$7-'敏感度'!$B$4,"CENSORED",IF(AND(I26=1,E26&lt;&gt;"",E26-C26&gt;=0,E26-C26&lt;='敏感度'!$B$4),1,0)))))</x:f>
      </x:c>
      <x:c r="L26" s="1" t="str">
        <x:f>IF(OR(B26="",E26="",C26=""),"",E26-C26)</x:f>
      </x:c>
      <x:c r="M26" s="1" t="str">
        <x:f>IF(B26="","",IF(F26="",0,IF(OR(E26="",F26&lt;E26),1,0)))</x:f>
      </x:c>
      <x:c r="N26" s="1" t="str">
        <x:f>IF(B26="","",IF(OR(C26="",AND(D26&lt;&gt;"",D26&lt;C26),AND(E26&lt;&gt;"",E26&lt;C26),AND(F26&lt;&gt;"",F26&lt;C26),COUNTIF($B$2:$B$101,B26)&gt;1,AND(I26&lt;&gt;0,I26&lt;&gt;1)),"CHECK","OK"))</x:f>
      </x:c>
      <x:c r="O26" s="1" t="str">
        <x:f>IF(B26="","",IF(COUNTIF($B$2:$B$101,B26)&gt;1,1,0))</x:f>
      </x:c>
      <x:c r="P26" s="1" t="str">
        <x:f>IF(B26="","",IF(AND(M26=1,E26&lt;&gt;""),1,0))</x:f>
      </x:c>
      <x:c r="Q26" s="1" t="str">
        <x:f>IF(B26="","",IF(OR(AND(D26&lt;&gt;"",D26&lt;C26),AND(E26&lt;&gt;"",E26&lt;C26),AND(F26&lt;&gt;"",F26&lt;C26)),1,0))</x:f>
      </x:c>
      <x:c r="R26" s="1" t="str">
        <x:f>IF(B26="","",IF(OR(NOT(ISNUMBER(G26)),NOT(ISNUMBER(H26)),G26&lt;0,H26&lt;0),1,0))</x:f>
      </x:c>
    </x:row>
    <x:row r="27">
      <x:c r="A27" s="6"/>
      <x:c r="B27" s="6"/>
      <x:c r="C27" s="7"/>
      <x:c r="D27" s="7"/>
      <x:c r="E27" s="7"/>
      <x:c r="F27" s="7"/>
      <x:c r="G27" s="8"/>
      <x:c r="H27" s="8"/>
      <x:c r="I27" s="6"/>
      <x:c r="J27" s="6"/>
      <x:c r="K27" s="1" t="str">
        <x:f>IF(B27="","",IF(AND(I27&lt;&gt;0,I27&lt;&gt;1),"INVALID",IF(OR(C27="",AND(E27&lt;&gt;"",E27&lt;C27),AND(D27&lt;&gt;"",D27&lt;C27),AND(F27&lt;&gt;"",F27&lt;C27),COUNTIF($B$2:$B$101,B27)&gt;1),"INVALID",IF(C27&gt;'敏感度'!$B$7-'敏感度'!$B$4,"CENSORED",IF(AND(I27=1,E27&lt;&gt;"",E27-C27&gt;=0,E27-C27&lt;='敏感度'!$B$4),1,0)))))</x:f>
      </x:c>
      <x:c r="L27" s="1" t="str">
        <x:f>IF(OR(B27="",E27="",C27=""),"",E27-C27)</x:f>
      </x:c>
      <x:c r="M27" s="1" t="str">
        <x:f>IF(B27="","",IF(F27="",0,IF(OR(E27="",F27&lt;E27),1,0)))</x:f>
      </x:c>
      <x:c r="N27" s="1" t="str">
        <x:f>IF(B27="","",IF(OR(C27="",AND(D27&lt;&gt;"",D27&lt;C27),AND(E27&lt;&gt;"",E27&lt;C27),AND(F27&lt;&gt;"",F27&lt;C27),COUNTIF($B$2:$B$101,B27)&gt;1,AND(I27&lt;&gt;0,I27&lt;&gt;1)),"CHECK","OK"))</x:f>
      </x:c>
      <x:c r="O27" s="1" t="str">
        <x:f>IF(B27="","",IF(COUNTIF($B$2:$B$101,B27)&gt;1,1,0))</x:f>
      </x:c>
      <x:c r="P27" s="1" t="str">
        <x:f>IF(B27="","",IF(AND(M27=1,E27&lt;&gt;""),1,0))</x:f>
      </x:c>
      <x:c r="Q27" s="1" t="str">
        <x:f>IF(B27="","",IF(OR(AND(D27&lt;&gt;"",D27&lt;C27),AND(E27&lt;&gt;"",E27&lt;C27),AND(F27&lt;&gt;"",F27&lt;C27)),1,0))</x:f>
      </x:c>
      <x:c r="R27" s="1" t="str">
        <x:f>IF(B27="","",IF(OR(NOT(ISNUMBER(G27)),NOT(ISNUMBER(H27)),G27&lt;0,H27&lt;0),1,0))</x:f>
      </x:c>
    </x:row>
    <x:row r="28">
      <x:c r="A28" s="6"/>
      <x:c r="B28" s="6"/>
      <x:c r="C28" s="7"/>
      <x:c r="D28" s="7"/>
      <x:c r="E28" s="7"/>
      <x:c r="F28" s="7"/>
      <x:c r="G28" s="8"/>
      <x:c r="H28" s="8"/>
      <x:c r="I28" s="6"/>
      <x:c r="J28" s="6"/>
      <x:c r="K28" s="1" t="str">
        <x:f>IF(B28="","",IF(AND(I28&lt;&gt;0,I28&lt;&gt;1),"INVALID",IF(OR(C28="",AND(E28&lt;&gt;"",E28&lt;C28),AND(D28&lt;&gt;"",D28&lt;C28),AND(F28&lt;&gt;"",F28&lt;C28),COUNTIF($B$2:$B$101,B28)&gt;1),"INVALID",IF(C28&gt;'敏感度'!$B$7-'敏感度'!$B$4,"CENSORED",IF(AND(I28=1,E28&lt;&gt;"",E28-C28&gt;=0,E28-C28&lt;='敏感度'!$B$4),1,0)))))</x:f>
      </x:c>
      <x:c r="L28" s="1" t="str">
        <x:f>IF(OR(B28="",E28="",C28=""),"",E28-C28)</x:f>
      </x:c>
      <x:c r="M28" s="1" t="str">
        <x:f>IF(B28="","",IF(F28="",0,IF(OR(E28="",F28&lt;E28),1,0)))</x:f>
      </x:c>
      <x:c r="N28" s="1" t="str">
        <x:f>IF(B28="","",IF(OR(C28="",AND(D28&lt;&gt;"",D28&lt;C28),AND(E28&lt;&gt;"",E28&lt;C28),AND(F28&lt;&gt;"",F28&lt;C28),COUNTIF($B$2:$B$101,B28)&gt;1,AND(I28&lt;&gt;0,I28&lt;&gt;1)),"CHECK","OK"))</x:f>
      </x:c>
      <x:c r="O28" s="1" t="str">
        <x:f>IF(B28="","",IF(COUNTIF($B$2:$B$101,B28)&gt;1,1,0))</x:f>
      </x:c>
      <x:c r="P28" s="1" t="str">
        <x:f>IF(B28="","",IF(AND(M28=1,E28&lt;&gt;""),1,0))</x:f>
      </x:c>
      <x:c r="Q28" s="1" t="str">
        <x:f>IF(B28="","",IF(OR(AND(D28&lt;&gt;"",D28&lt;C28),AND(E28&lt;&gt;"",E28&lt;C28),AND(F28&lt;&gt;"",F28&lt;C28)),1,0))</x:f>
      </x:c>
      <x:c r="R28" s="1" t="str">
        <x:f>IF(B28="","",IF(OR(NOT(ISNUMBER(G28)),NOT(ISNUMBER(H28)),G28&lt;0,H28&lt;0),1,0))</x:f>
      </x:c>
    </x:row>
    <x:row r="29">
      <x:c r="A29" s="6"/>
      <x:c r="B29" s="6"/>
      <x:c r="C29" s="7"/>
      <x:c r="D29" s="7"/>
      <x:c r="E29" s="7"/>
      <x:c r="F29" s="7"/>
      <x:c r="G29" s="8"/>
      <x:c r="H29" s="8"/>
      <x:c r="I29" s="6"/>
      <x:c r="J29" s="6"/>
      <x:c r="K29" s="1" t="str">
        <x:f>IF(B29="","",IF(AND(I29&lt;&gt;0,I29&lt;&gt;1),"INVALID",IF(OR(C29="",AND(E29&lt;&gt;"",E29&lt;C29),AND(D29&lt;&gt;"",D29&lt;C29),AND(F29&lt;&gt;"",F29&lt;C29),COUNTIF($B$2:$B$101,B29)&gt;1),"INVALID",IF(C29&gt;'敏感度'!$B$7-'敏感度'!$B$4,"CENSORED",IF(AND(I29=1,E29&lt;&gt;"",E29-C29&gt;=0,E29-C29&lt;='敏感度'!$B$4),1,0)))))</x:f>
      </x:c>
      <x:c r="L29" s="1" t="str">
        <x:f>IF(OR(B29="",E29="",C29=""),"",E29-C29)</x:f>
      </x:c>
      <x:c r="M29" s="1" t="str">
        <x:f>IF(B29="","",IF(F29="",0,IF(OR(E29="",F29&lt;E29),1,0)))</x:f>
      </x:c>
      <x:c r="N29" s="1" t="str">
        <x:f>IF(B29="","",IF(OR(C29="",AND(D29&lt;&gt;"",D29&lt;C29),AND(E29&lt;&gt;"",E29&lt;C29),AND(F29&lt;&gt;"",F29&lt;C29),COUNTIF($B$2:$B$101,B29)&gt;1,AND(I29&lt;&gt;0,I29&lt;&gt;1)),"CHECK","OK"))</x:f>
      </x:c>
      <x:c r="O29" s="1" t="str">
        <x:f>IF(B29="","",IF(COUNTIF($B$2:$B$101,B29)&gt;1,1,0))</x:f>
      </x:c>
      <x:c r="P29" s="1" t="str">
        <x:f>IF(B29="","",IF(AND(M29=1,E29&lt;&gt;""),1,0))</x:f>
      </x:c>
      <x:c r="Q29" s="1" t="str">
        <x:f>IF(B29="","",IF(OR(AND(D29&lt;&gt;"",D29&lt;C29),AND(E29&lt;&gt;"",E29&lt;C29),AND(F29&lt;&gt;"",F29&lt;C29)),1,0))</x:f>
      </x:c>
      <x:c r="R29" s="1" t="str">
        <x:f>IF(B29="","",IF(OR(NOT(ISNUMBER(G29)),NOT(ISNUMBER(H29)),G29&lt;0,H29&lt;0),1,0))</x:f>
      </x:c>
    </x:row>
    <x:row r="30">
      <x:c r="A30" s="6"/>
      <x:c r="B30" s="6"/>
      <x:c r="C30" s="7"/>
      <x:c r="D30" s="7"/>
      <x:c r="E30" s="7"/>
      <x:c r="F30" s="7"/>
      <x:c r="G30" s="8"/>
      <x:c r="H30" s="8"/>
      <x:c r="I30" s="6"/>
      <x:c r="J30" s="6"/>
      <x:c r="K30" s="1" t="str">
        <x:f>IF(B30="","",IF(AND(I30&lt;&gt;0,I30&lt;&gt;1),"INVALID",IF(OR(C30="",AND(E30&lt;&gt;"",E30&lt;C30),AND(D30&lt;&gt;"",D30&lt;C30),AND(F30&lt;&gt;"",F30&lt;C30),COUNTIF($B$2:$B$101,B30)&gt;1),"INVALID",IF(C30&gt;'敏感度'!$B$7-'敏感度'!$B$4,"CENSORED",IF(AND(I30=1,E30&lt;&gt;"",E30-C30&gt;=0,E30-C30&lt;='敏感度'!$B$4),1,0)))))</x:f>
      </x:c>
      <x:c r="L30" s="1" t="str">
        <x:f>IF(OR(B30="",E30="",C30=""),"",E30-C30)</x:f>
      </x:c>
      <x:c r="M30" s="1" t="str">
        <x:f>IF(B30="","",IF(F30="",0,IF(OR(E30="",F30&lt;E30),1,0)))</x:f>
      </x:c>
      <x:c r="N30" s="1" t="str">
        <x:f>IF(B30="","",IF(OR(C30="",AND(D30&lt;&gt;"",D30&lt;C30),AND(E30&lt;&gt;"",E30&lt;C30),AND(F30&lt;&gt;"",F30&lt;C30),COUNTIF($B$2:$B$101,B30)&gt;1,AND(I30&lt;&gt;0,I30&lt;&gt;1)),"CHECK","OK"))</x:f>
      </x:c>
      <x:c r="O30" s="1" t="str">
        <x:f>IF(B30="","",IF(COUNTIF($B$2:$B$101,B30)&gt;1,1,0))</x:f>
      </x:c>
      <x:c r="P30" s="1" t="str">
        <x:f>IF(B30="","",IF(AND(M30=1,E30&lt;&gt;""),1,0))</x:f>
      </x:c>
      <x:c r="Q30" s="1" t="str">
        <x:f>IF(B30="","",IF(OR(AND(D30&lt;&gt;"",D30&lt;C30),AND(E30&lt;&gt;"",E30&lt;C30),AND(F30&lt;&gt;"",F30&lt;C30)),1,0))</x:f>
      </x:c>
      <x:c r="R30" s="1" t="str">
        <x:f>IF(B30="","",IF(OR(NOT(ISNUMBER(G30)),NOT(ISNUMBER(H30)),G30&lt;0,H30&lt;0),1,0))</x:f>
      </x:c>
    </x:row>
    <x:row r="31">
      <x:c r="A31" s="6"/>
      <x:c r="B31" s="6"/>
      <x:c r="C31" s="7"/>
      <x:c r="D31" s="7"/>
      <x:c r="E31" s="7"/>
      <x:c r="F31" s="7"/>
      <x:c r="G31" s="8"/>
      <x:c r="H31" s="8"/>
      <x:c r="I31" s="6"/>
      <x:c r="J31" s="6"/>
      <x:c r="K31" s="1" t="str">
        <x:f>IF(B31="","",IF(AND(I31&lt;&gt;0,I31&lt;&gt;1),"INVALID",IF(OR(C31="",AND(E31&lt;&gt;"",E31&lt;C31),AND(D31&lt;&gt;"",D31&lt;C31),AND(F31&lt;&gt;"",F31&lt;C31),COUNTIF($B$2:$B$101,B31)&gt;1),"INVALID",IF(C31&gt;'敏感度'!$B$7-'敏感度'!$B$4,"CENSORED",IF(AND(I31=1,E31&lt;&gt;"",E31-C31&gt;=0,E31-C31&lt;='敏感度'!$B$4),1,0)))))</x:f>
      </x:c>
      <x:c r="L31" s="1" t="str">
        <x:f>IF(OR(B31="",E31="",C31=""),"",E31-C31)</x:f>
      </x:c>
      <x:c r="M31" s="1" t="str">
        <x:f>IF(B31="","",IF(F31="",0,IF(OR(E31="",F31&lt;E31),1,0)))</x:f>
      </x:c>
      <x:c r="N31" s="1" t="str">
        <x:f>IF(B31="","",IF(OR(C31="",AND(D31&lt;&gt;"",D31&lt;C31),AND(E31&lt;&gt;"",E31&lt;C31),AND(F31&lt;&gt;"",F31&lt;C31),COUNTIF($B$2:$B$101,B31)&gt;1,AND(I31&lt;&gt;0,I31&lt;&gt;1)),"CHECK","OK"))</x:f>
      </x:c>
      <x:c r="O31" s="1" t="str">
        <x:f>IF(B31="","",IF(COUNTIF($B$2:$B$101,B31)&gt;1,1,0))</x:f>
      </x:c>
      <x:c r="P31" s="1" t="str">
        <x:f>IF(B31="","",IF(AND(M31=1,E31&lt;&gt;""),1,0))</x:f>
      </x:c>
      <x:c r="Q31" s="1" t="str">
        <x:f>IF(B31="","",IF(OR(AND(D31&lt;&gt;"",D31&lt;C31),AND(E31&lt;&gt;"",E31&lt;C31),AND(F31&lt;&gt;"",F31&lt;C31)),1,0))</x:f>
      </x:c>
      <x:c r="R31" s="1" t="str">
        <x:f>IF(B31="","",IF(OR(NOT(ISNUMBER(G31)),NOT(ISNUMBER(H31)),G31&lt;0,H31&lt;0),1,0))</x:f>
      </x:c>
    </x:row>
    <x:row r="32">
      <x:c r="A32" s="6"/>
      <x:c r="B32" s="6"/>
      <x:c r="C32" s="7"/>
      <x:c r="D32" s="7"/>
      <x:c r="E32" s="7"/>
      <x:c r="F32" s="7"/>
      <x:c r="G32" s="8"/>
      <x:c r="H32" s="8"/>
      <x:c r="I32" s="6"/>
      <x:c r="J32" s="6"/>
      <x:c r="K32" s="1" t="str">
        <x:f>IF(B32="","",IF(AND(I32&lt;&gt;0,I32&lt;&gt;1),"INVALID",IF(OR(C32="",AND(E32&lt;&gt;"",E32&lt;C32),AND(D32&lt;&gt;"",D32&lt;C32),AND(F32&lt;&gt;"",F32&lt;C32),COUNTIF($B$2:$B$101,B32)&gt;1),"INVALID",IF(C32&gt;'敏感度'!$B$7-'敏感度'!$B$4,"CENSORED",IF(AND(I32=1,E32&lt;&gt;"",E32-C32&gt;=0,E32-C32&lt;='敏感度'!$B$4),1,0)))))</x:f>
      </x:c>
      <x:c r="L32" s="1" t="str">
        <x:f>IF(OR(B32="",E32="",C32=""),"",E32-C32)</x:f>
      </x:c>
      <x:c r="M32" s="1" t="str">
        <x:f>IF(B32="","",IF(F32="",0,IF(OR(E32="",F32&lt;E32),1,0)))</x:f>
      </x:c>
      <x:c r="N32" s="1" t="str">
        <x:f>IF(B32="","",IF(OR(C32="",AND(D32&lt;&gt;"",D32&lt;C32),AND(E32&lt;&gt;"",E32&lt;C32),AND(F32&lt;&gt;"",F32&lt;C32),COUNTIF($B$2:$B$101,B32)&gt;1,AND(I32&lt;&gt;0,I32&lt;&gt;1)),"CHECK","OK"))</x:f>
      </x:c>
      <x:c r="O32" s="1" t="str">
        <x:f>IF(B32="","",IF(COUNTIF($B$2:$B$101,B32)&gt;1,1,0))</x:f>
      </x:c>
      <x:c r="P32" s="1" t="str">
        <x:f>IF(B32="","",IF(AND(M32=1,E32&lt;&gt;""),1,0))</x:f>
      </x:c>
      <x:c r="Q32" s="1" t="str">
        <x:f>IF(B32="","",IF(OR(AND(D32&lt;&gt;"",D32&lt;C32),AND(E32&lt;&gt;"",E32&lt;C32),AND(F32&lt;&gt;"",F32&lt;C32)),1,0))</x:f>
      </x:c>
      <x:c r="R32" s="1" t="str">
        <x:f>IF(B32="","",IF(OR(NOT(ISNUMBER(G32)),NOT(ISNUMBER(H32)),G32&lt;0,H32&lt;0),1,0))</x:f>
      </x:c>
    </x:row>
    <x:row r="33">
      <x:c r="A33" s="6"/>
      <x:c r="B33" s="6"/>
      <x:c r="C33" s="7"/>
      <x:c r="D33" s="7"/>
      <x:c r="E33" s="7"/>
      <x:c r="F33" s="7"/>
      <x:c r="G33" s="8"/>
      <x:c r="H33" s="8"/>
      <x:c r="I33" s="6"/>
      <x:c r="J33" s="6"/>
      <x:c r="K33" s="1" t="str">
        <x:f>IF(B33="","",IF(AND(I33&lt;&gt;0,I33&lt;&gt;1),"INVALID",IF(OR(C33="",AND(E33&lt;&gt;"",E33&lt;C33),AND(D33&lt;&gt;"",D33&lt;C33),AND(F33&lt;&gt;"",F33&lt;C33),COUNTIF($B$2:$B$101,B33)&gt;1),"INVALID",IF(C33&gt;'敏感度'!$B$7-'敏感度'!$B$4,"CENSORED",IF(AND(I33=1,E33&lt;&gt;"",E33-C33&gt;=0,E33-C33&lt;='敏感度'!$B$4),1,0)))))</x:f>
      </x:c>
      <x:c r="L33" s="1" t="str">
        <x:f>IF(OR(B33="",E33="",C33=""),"",E33-C33)</x:f>
      </x:c>
      <x:c r="M33" s="1" t="str">
        <x:f>IF(B33="","",IF(F33="",0,IF(OR(E33="",F33&lt;E33),1,0)))</x:f>
      </x:c>
      <x:c r="N33" s="1" t="str">
        <x:f>IF(B33="","",IF(OR(C33="",AND(D33&lt;&gt;"",D33&lt;C33),AND(E33&lt;&gt;"",E33&lt;C33),AND(F33&lt;&gt;"",F33&lt;C33),COUNTIF($B$2:$B$101,B33)&gt;1,AND(I33&lt;&gt;0,I33&lt;&gt;1)),"CHECK","OK"))</x:f>
      </x:c>
      <x:c r="O33" s="1" t="str">
        <x:f>IF(B33="","",IF(COUNTIF($B$2:$B$101,B33)&gt;1,1,0))</x:f>
      </x:c>
      <x:c r="P33" s="1" t="str">
        <x:f>IF(B33="","",IF(AND(M33=1,E33&lt;&gt;""),1,0))</x:f>
      </x:c>
      <x:c r="Q33" s="1" t="str">
        <x:f>IF(B33="","",IF(OR(AND(D33&lt;&gt;"",D33&lt;C33),AND(E33&lt;&gt;"",E33&lt;C33),AND(F33&lt;&gt;"",F33&lt;C33)),1,0))</x:f>
      </x:c>
      <x:c r="R33" s="1" t="str">
        <x:f>IF(B33="","",IF(OR(NOT(ISNUMBER(G33)),NOT(ISNUMBER(H33)),G33&lt;0,H33&lt;0),1,0))</x:f>
      </x:c>
    </x:row>
    <x:row r="34">
      <x:c r="A34" s="6"/>
      <x:c r="B34" s="6"/>
      <x:c r="C34" s="7"/>
      <x:c r="D34" s="7"/>
      <x:c r="E34" s="7"/>
      <x:c r="F34" s="7"/>
      <x:c r="G34" s="8"/>
      <x:c r="H34" s="8"/>
      <x:c r="I34" s="6"/>
      <x:c r="J34" s="6"/>
      <x:c r="K34" s="1" t="str">
        <x:f>IF(B34="","",IF(AND(I34&lt;&gt;0,I34&lt;&gt;1),"INVALID",IF(OR(C34="",AND(E34&lt;&gt;"",E34&lt;C34),AND(D34&lt;&gt;"",D34&lt;C34),AND(F34&lt;&gt;"",F34&lt;C34),COUNTIF($B$2:$B$101,B34)&gt;1),"INVALID",IF(C34&gt;'敏感度'!$B$7-'敏感度'!$B$4,"CENSORED",IF(AND(I34=1,E34&lt;&gt;"",E34-C34&gt;=0,E34-C34&lt;='敏感度'!$B$4),1,0)))))</x:f>
      </x:c>
      <x:c r="L34" s="1" t="str">
        <x:f>IF(OR(B34="",E34="",C34=""),"",E34-C34)</x:f>
      </x:c>
      <x:c r="M34" s="1" t="str">
        <x:f>IF(B34="","",IF(F34="",0,IF(OR(E34="",F34&lt;E34),1,0)))</x:f>
      </x:c>
      <x:c r="N34" s="1" t="str">
        <x:f>IF(B34="","",IF(OR(C34="",AND(D34&lt;&gt;"",D34&lt;C34),AND(E34&lt;&gt;"",E34&lt;C34),AND(F34&lt;&gt;"",F34&lt;C34),COUNTIF($B$2:$B$101,B34)&gt;1,AND(I34&lt;&gt;0,I34&lt;&gt;1)),"CHECK","OK"))</x:f>
      </x:c>
      <x:c r="O34" s="1" t="str">
        <x:f>IF(B34="","",IF(COUNTIF($B$2:$B$101,B34)&gt;1,1,0))</x:f>
      </x:c>
      <x:c r="P34" s="1" t="str">
        <x:f>IF(B34="","",IF(AND(M34=1,E34&lt;&gt;""),1,0))</x:f>
      </x:c>
      <x:c r="Q34" s="1" t="str">
        <x:f>IF(B34="","",IF(OR(AND(D34&lt;&gt;"",D34&lt;C34),AND(E34&lt;&gt;"",E34&lt;C34),AND(F34&lt;&gt;"",F34&lt;C34)),1,0))</x:f>
      </x:c>
      <x:c r="R34" s="1" t="str">
        <x:f>IF(B34="","",IF(OR(NOT(ISNUMBER(G34)),NOT(ISNUMBER(H34)),G34&lt;0,H34&lt;0),1,0))</x:f>
      </x:c>
    </x:row>
    <x:row r="35">
      <x:c r="A35" s="6"/>
      <x:c r="B35" s="6"/>
      <x:c r="C35" s="7"/>
      <x:c r="D35" s="7"/>
      <x:c r="E35" s="7"/>
      <x:c r="F35" s="7"/>
      <x:c r="G35" s="8"/>
      <x:c r="H35" s="8"/>
      <x:c r="I35" s="6"/>
      <x:c r="J35" s="6"/>
      <x:c r="K35" s="1" t="str">
        <x:f>IF(B35="","",IF(AND(I35&lt;&gt;0,I35&lt;&gt;1),"INVALID",IF(OR(C35="",AND(E35&lt;&gt;"",E35&lt;C35),AND(D35&lt;&gt;"",D35&lt;C35),AND(F35&lt;&gt;"",F35&lt;C35),COUNTIF($B$2:$B$101,B35)&gt;1),"INVALID",IF(C35&gt;'敏感度'!$B$7-'敏感度'!$B$4,"CENSORED",IF(AND(I35=1,E35&lt;&gt;"",E35-C35&gt;=0,E35-C35&lt;='敏感度'!$B$4),1,0)))))</x:f>
      </x:c>
      <x:c r="L35" s="1" t="str">
        <x:f>IF(OR(B35="",E35="",C35=""),"",E35-C35)</x:f>
      </x:c>
      <x:c r="M35" s="1" t="str">
        <x:f>IF(B35="","",IF(F35="",0,IF(OR(E35="",F35&lt;E35),1,0)))</x:f>
      </x:c>
      <x:c r="N35" s="1" t="str">
        <x:f>IF(B35="","",IF(OR(C35="",AND(D35&lt;&gt;"",D35&lt;C35),AND(E35&lt;&gt;"",E35&lt;C35),AND(F35&lt;&gt;"",F35&lt;C35),COUNTIF($B$2:$B$101,B35)&gt;1,AND(I35&lt;&gt;0,I35&lt;&gt;1)),"CHECK","OK"))</x:f>
      </x:c>
      <x:c r="O35" s="1" t="str">
        <x:f>IF(B35="","",IF(COUNTIF($B$2:$B$101,B35)&gt;1,1,0))</x:f>
      </x:c>
      <x:c r="P35" s="1" t="str">
        <x:f>IF(B35="","",IF(AND(M35=1,E35&lt;&gt;""),1,0))</x:f>
      </x:c>
      <x:c r="Q35" s="1" t="str">
        <x:f>IF(B35="","",IF(OR(AND(D35&lt;&gt;"",D35&lt;C35),AND(E35&lt;&gt;"",E35&lt;C35),AND(F35&lt;&gt;"",F35&lt;C35)),1,0))</x:f>
      </x:c>
      <x:c r="R35" s="1" t="str">
        <x:f>IF(B35="","",IF(OR(NOT(ISNUMBER(G35)),NOT(ISNUMBER(H35)),G35&lt;0,H35&lt;0),1,0))</x:f>
      </x:c>
    </x:row>
    <x:row r="36">
      <x:c r="A36" s="6"/>
      <x:c r="B36" s="6"/>
      <x:c r="C36" s="7"/>
      <x:c r="D36" s="7"/>
      <x:c r="E36" s="7"/>
      <x:c r="F36" s="7"/>
      <x:c r="G36" s="8"/>
      <x:c r="H36" s="8"/>
      <x:c r="I36" s="6"/>
      <x:c r="J36" s="6"/>
      <x:c r="K36" s="1" t="str">
        <x:f>IF(B36="","",IF(AND(I36&lt;&gt;0,I36&lt;&gt;1),"INVALID",IF(OR(C36="",AND(E36&lt;&gt;"",E36&lt;C36),AND(D36&lt;&gt;"",D36&lt;C36),AND(F36&lt;&gt;"",F36&lt;C36),COUNTIF($B$2:$B$101,B36)&gt;1),"INVALID",IF(C36&gt;'敏感度'!$B$7-'敏感度'!$B$4,"CENSORED",IF(AND(I36=1,E36&lt;&gt;"",E36-C36&gt;=0,E36-C36&lt;='敏感度'!$B$4),1,0)))))</x:f>
      </x:c>
      <x:c r="L36" s="1" t="str">
        <x:f>IF(OR(B36="",E36="",C36=""),"",E36-C36)</x:f>
      </x:c>
      <x:c r="M36" s="1" t="str">
        <x:f>IF(B36="","",IF(F36="",0,IF(OR(E36="",F36&lt;E36),1,0)))</x:f>
      </x:c>
      <x:c r="N36" s="1" t="str">
        <x:f>IF(B36="","",IF(OR(C36="",AND(D36&lt;&gt;"",D36&lt;C36),AND(E36&lt;&gt;"",E36&lt;C36),AND(F36&lt;&gt;"",F36&lt;C36),COUNTIF($B$2:$B$101,B36)&gt;1,AND(I36&lt;&gt;0,I36&lt;&gt;1)),"CHECK","OK"))</x:f>
      </x:c>
      <x:c r="O36" s="1" t="str">
        <x:f>IF(B36="","",IF(COUNTIF($B$2:$B$101,B36)&gt;1,1,0))</x:f>
      </x:c>
      <x:c r="P36" s="1" t="str">
        <x:f>IF(B36="","",IF(AND(M36=1,E36&lt;&gt;""),1,0))</x:f>
      </x:c>
      <x:c r="Q36" s="1" t="str">
        <x:f>IF(B36="","",IF(OR(AND(D36&lt;&gt;"",D36&lt;C36),AND(E36&lt;&gt;"",E36&lt;C36),AND(F36&lt;&gt;"",F36&lt;C36)),1,0))</x:f>
      </x:c>
      <x:c r="R36" s="1" t="str">
        <x:f>IF(B36="","",IF(OR(NOT(ISNUMBER(G36)),NOT(ISNUMBER(H36)),G36&lt;0,H36&lt;0),1,0))</x:f>
      </x:c>
    </x:row>
    <x:row r="37">
      <x:c r="A37" s="6"/>
      <x:c r="B37" s="6"/>
      <x:c r="C37" s="7"/>
      <x:c r="D37" s="7"/>
      <x:c r="E37" s="7"/>
      <x:c r="F37" s="7"/>
      <x:c r="G37" s="8"/>
      <x:c r="H37" s="8"/>
      <x:c r="I37" s="6"/>
      <x:c r="J37" s="6"/>
      <x:c r="K37" s="1" t="str">
        <x:f>IF(B37="","",IF(AND(I37&lt;&gt;0,I37&lt;&gt;1),"INVALID",IF(OR(C37="",AND(E37&lt;&gt;"",E37&lt;C37),AND(D37&lt;&gt;"",D37&lt;C37),AND(F37&lt;&gt;"",F37&lt;C37),COUNTIF($B$2:$B$101,B37)&gt;1),"INVALID",IF(C37&gt;'敏感度'!$B$7-'敏感度'!$B$4,"CENSORED",IF(AND(I37=1,E37&lt;&gt;"",E37-C37&gt;=0,E37-C37&lt;='敏感度'!$B$4),1,0)))))</x:f>
      </x:c>
      <x:c r="L37" s="1" t="str">
        <x:f>IF(OR(B37="",E37="",C37=""),"",E37-C37)</x:f>
      </x:c>
      <x:c r="M37" s="1" t="str">
        <x:f>IF(B37="","",IF(F37="",0,IF(OR(E37="",F37&lt;E37),1,0)))</x:f>
      </x:c>
      <x:c r="N37" s="1" t="str">
        <x:f>IF(B37="","",IF(OR(C37="",AND(D37&lt;&gt;"",D37&lt;C37),AND(E37&lt;&gt;"",E37&lt;C37),AND(F37&lt;&gt;"",F37&lt;C37),COUNTIF($B$2:$B$101,B37)&gt;1,AND(I37&lt;&gt;0,I37&lt;&gt;1)),"CHECK","OK"))</x:f>
      </x:c>
      <x:c r="O37" s="1" t="str">
        <x:f>IF(B37="","",IF(COUNTIF($B$2:$B$101,B37)&gt;1,1,0))</x:f>
      </x:c>
      <x:c r="P37" s="1" t="str">
        <x:f>IF(B37="","",IF(AND(M37=1,E37&lt;&gt;""),1,0))</x:f>
      </x:c>
      <x:c r="Q37" s="1" t="str">
        <x:f>IF(B37="","",IF(OR(AND(D37&lt;&gt;"",D37&lt;C37),AND(E37&lt;&gt;"",E37&lt;C37),AND(F37&lt;&gt;"",F37&lt;C37)),1,0))</x:f>
      </x:c>
      <x:c r="R37" s="1" t="str">
        <x:f>IF(B37="","",IF(OR(NOT(ISNUMBER(G37)),NOT(ISNUMBER(H37)),G37&lt;0,H37&lt;0),1,0))</x:f>
      </x:c>
    </x:row>
    <x:row r="38">
      <x:c r="A38" s="6"/>
      <x:c r="B38" s="6"/>
      <x:c r="C38" s="7"/>
      <x:c r="D38" s="7"/>
      <x:c r="E38" s="7"/>
      <x:c r="F38" s="7"/>
      <x:c r="G38" s="8"/>
      <x:c r="H38" s="8"/>
      <x:c r="I38" s="6"/>
      <x:c r="J38" s="6"/>
      <x:c r="K38" s="1" t="str">
        <x:f>IF(B38="","",IF(AND(I38&lt;&gt;0,I38&lt;&gt;1),"INVALID",IF(OR(C38="",AND(E38&lt;&gt;"",E38&lt;C38),AND(D38&lt;&gt;"",D38&lt;C38),AND(F38&lt;&gt;"",F38&lt;C38),COUNTIF($B$2:$B$101,B38)&gt;1),"INVALID",IF(C38&gt;'敏感度'!$B$7-'敏感度'!$B$4,"CENSORED",IF(AND(I38=1,E38&lt;&gt;"",E38-C38&gt;=0,E38-C38&lt;='敏感度'!$B$4),1,0)))))</x:f>
      </x:c>
      <x:c r="L38" s="1" t="str">
        <x:f>IF(OR(B38="",E38="",C38=""),"",E38-C38)</x:f>
      </x:c>
      <x:c r="M38" s="1" t="str">
        <x:f>IF(B38="","",IF(F38="",0,IF(OR(E38="",F38&lt;E38),1,0)))</x:f>
      </x:c>
      <x:c r="N38" s="1" t="str">
        <x:f>IF(B38="","",IF(OR(C38="",AND(D38&lt;&gt;"",D38&lt;C38),AND(E38&lt;&gt;"",E38&lt;C38),AND(F38&lt;&gt;"",F38&lt;C38),COUNTIF($B$2:$B$101,B38)&gt;1,AND(I38&lt;&gt;0,I38&lt;&gt;1)),"CHECK","OK"))</x:f>
      </x:c>
      <x:c r="O38" s="1" t="str">
        <x:f>IF(B38="","",IF(COUNTIF($B$2:$B$101,B38)&gt;1,1,0))</x:f>
      </x:c>
      <x:c r="P38" s="1" t="str">
        <x:f>IF(B38="","",IF(AND(M38=1,E38&lt;&gt;""),1,0))</x:f>
      </x:c>
      <x:c r="Q38" s="1" t="str">
        <x:f>IF(B38="","",IF(OR(AND(D38&lt;&gt;"",D38&lt;C38),AND(E38&lt;&gt;"",E38&lt;C38),AND(F38&lt;&gt;"",F38&lt;C38)),1,0))</x:f>
      </x:c>
      <x:c r="R38" s="1" t="str">
        <x:f>IF(B38="","",IF(OR(NOT(ISNUMBER(G38)),NOT(ISNUMBER(H38)),G38&lt;0,H38&lt;0),1,0))</x:f>
      </x:c>
    </x:row>
    <x:row r="39">
      <x:c r="A39" s="6"/>
      <x:c r="B39" s="6"/>
      <x:c r="C39" s="7"/>
      <x:c r="D39" s="7"/>
      <x:c r="E39" s="7"/>
      <x:c r="F39" s="7"/>
      <x:c r="G39" s="8"/>
      <x:c r="H39" s="8"/>
      <x:c r="I39" s="6"/>
      <x:c r="J39" s="6"/>
      <x:c r="K39" s="1" t="str">
        <x:f>IF(B39="","",IF(AND(I39&lt;&gt;0,I39&lt;&gt;1),"INVALID",IF(OR(C39="",AND(E39&lt;&gt;"",E39&lt;C39),AND(D39&lt;&gt;"",D39&lt;C39),AND(F39&lt;&gt;"",F39&lt;C39),COUNTIF($B$2:$B$101,B39)&gt;1),"INVALID",IF(C39&gt;'敏感度'!$B$7-'敏感度'!$B$4,"CENSORED",IF(AND(I39=1,E39&lt;&gt;"",E39-C39&gt;=0,E39-C39&lt;='敏感度'!$B$4),1,0)))))</x:f>
      </x:c>
      <x:c r="L39" s="1" t="str">
        <x:f>IF(OR(B39="",E39="",C39=""),"",E39-C39)</x:f>
      </x:c>
      <x:c r="M39" s="1" t="str">
        <x:f>IF(B39="","",IF(F39="",0,IF(OR(E39="",F39&lt;E39),1,0)))</x:f>
      </x:c>
      <x:c r="N39" s="1" t="str">
        <x:f>IF(B39="","",IF(OR(C39="",AND(D39&lt;&gt;"",D39&lt;C39),AND(E39&lt;&gt;"",E39&lt;C39),AND(F39&lt;&gt;"",F39&lt;C39),COUNTIF($B$2:$B$101,B39)&gt;1,AND(I39&lt;&gt;0,I39&lt;&gt;1)),"CHECK","OK"))</x:f>
      </x:c>
      <x:c r="O39" s="1" t="str">
        <x:f>IF(B39="","",IF(COUNTIF($B$2:$B$101,B39)&gt;1,1,0))</x:f>
      </x:c>
      <x:c r="P39" s="1" t="str">
        <x:f>IF(B39="","",IF(AND(M39=1,E39&lt;&gt;""),1,0))</x:f>
      </x:c>
      <x:c r="Q39" s="1" t="str">
        <x:f>IF(B39="","",IF(OR(AND(D39&lt;&gt;"",D39&lt;C39),AND(E39&lt;&gt;"",E39&lt;C39),AND(F39&lt;&gt;"",F39&lt;C39)),1,0))</x:f>
      </x:c>
      <x:c r="R39" s="1" t="str">
        <x:f>IF(B39="","",IF(OR(NOT(ISNUMBER(G39)),NOT(ISNUMBER(H39)),G39&lt;0,H39&lt;0),1,0))</x:f>
      </x:c>
    </x:row>
    <x:row r="40">
      <x:c r="A40" s="6"/>
      <x:c r="B40" s="6"/>
      <x:c r="C40" s="7"/>
      <x:c r="D40" s="7"/>
      <x:c r="E40" s="7"/>
      <x:c r="F40" s="7"/>
      <x:c r="G40" s="8"/>
      <x:c r="H40" s="8"/>
      <x:c r="I40" s="6"/>
      <x:c r="J40" s="6"/>
      <x:c r="K40" s="1" t="str">
        <x:f>IF(B40="","",IF(AND(I40&lt;&gt;0,I40&lt;&gt;1),"INVALID",IF(OR(C40="",AND(E40&lt;&gt;"",E40&lt;C40),AND(D40&lt;&gt;"",D40&lt;C40),AND(F40&lt;&gt;"",F40&lt;C40),COUNTIF($B$2:$B$101,B40)&gt;1),"INVALID",IF(C40&gt;'敏感度'!$B$7-'敏感度'!$B$4,"CENSORED",IF(AND(I40=1,E40&lt;&gt;"",E40-C40&gt;=0,E40-C40&lt;='敏感度'!$B$4),1,0)))))</x:f>
      </x:c>
      <x:c r="L40" s="1" t="str">
        <x:f>IF(OR(B40="",E40="",C40=""),"",E40-C40)</x:f>
      </x:c>
      <x:c r="M40" s="1" t="str">
        <x:f>IF(B40="","",IF(F40="",0,IF(OR(E40="",F40&lt;E40),1,0)))</x:f>
      </x:c>
      <x:c r="N40" s="1" t="str">
        <x:f>IF(B40="","",IF(OR(C40="",AND(D40&lt;&gt;"",D40&lt;C40),AND(E40&lt;&gt;"",E40&lt;C40),AND(F40&lt;&gt;"",F40&lt;C40),COUNTIF($B$2:$B$101,B40)&gt;1,AND(I40&lt;&gt;0,I40&lt;&gt;1)),"CHECK","OK"))</x:f>
      </x:c>
      <x:c r="O40" s="1" t="str">
        <x:f>IF(B40="","",IF(COUNTIF($B$2:$B$101,B40)&gt;1,1,0))</x:f>
      </x:c>
      <x:c r="P40" s="1" t="str">
        <x:f>IF(B40="","",IF(AND(M40=1,E40&lt;&gt;""),1,0))</x:f>
      </x:c>
      <x:c r="Q40" s="1" t="str">
        <x:f>IF(B40="","",IF(OR(AND(D40&lt;&gt;"",D40&lt;C40),AND(E40&lt;&gt;"",E40&lt;C40),AND(F40&lt;&gt;"",F40&lt;C40)),1,0))</x:f>
      </x:c>
      <x:c r="R40" s="1" t="str">
        <x:f>IF(B40="","",IF(OR(NOT(ISNUMBER(G40)),NOT(ISNUMBER(H40)),G40&lt;0,H40&lt;0),1,0))</x:f>
      </x:c>
    </x:row>
    <x:row r="41">
      <x:c r="A41" s="6"/>
      <x:c r="B41" s="6"/>
      <x:c r="C41" s="7"/>
      <x:c r="D41" s="7"/>
      <x:c r="E41" s="7"/>
      <x:c r="F41" s="7"/>
      <x:c r="G41" s="8"/>
      <x:c r="H41" s="8"/>
      <x:c r="I41" s="6"/>
      <x:c r="J41" s="6"/>
      <x:c r="K41" s="1" t="str">
        <x:f>IF(B41="","",IF(AND(I41&lt;&gt;0,I41&lt;&gt;1),"INVALID",IF(OR(C41="",AND(E41&lt;&gt;"",E41&lt;C41),AND(D41&lt;&gt;"",D41&lt;C41),AND(F41&lt;&gt;"",F41&lt;C41),COUNTIF($B$2:$B$101,B41)&gt;1),"INVALID",IF(C41&gt;'敏感度'!$B$7-'敏感度'!$B$4,"CENSORED",IF(AND(I41=1,E41&lt;&gt;"",E41-C41&gt;=0,E41-C41&lt;='敏感度'!$B$4),1,0)))))</x:f>
      </x:c>
      <x:c r="L41" s="1" t="str">
        <x:f>IF(OR(B41="",E41="",C41=""),"",E41-C41)</x:f>
      </x:c>
      <x:c r="M41" s="1" t="str">
        <x:f>IF(B41="","",IF(F41="",0,IF(OR(E41="",F41&lt;E41),1,0)))</x:f>
      </x:c>
      <x:c r="N41" s="1" t="str">
        <x:f>IF(B41="","",IF(OR(C41="",AND(D41&lt;&gt;"",D41&lt;C41),AND(E41&lt;&gt;"",E41&lt;C41),AND(F41&lt;&gt;"",F41&lt;C41),COUNTIF($B$2:$B$101,B41)&gt;1,AND(I41&lt;&gt;0,I41&lt;&gt;1)),"CHECK","OK"))</x:f>
      </x:c>
      <x:c r="O41" s="1" t="str">
        <x:f>IF(B41="","",IF(COUNTIF($B$2:$B$101,B41)&gt;1,1,0))</x:f>
      </x:c>
      <x:c r="P41" s="1" t="str">
        <x:f>IF(B41="","",IF(AND(M41=1,E41&lt;&gt;""),1,0))</x:f>
      </x:c>
      <x:c r="Q41" s="1" t="str">
        <x:f>IF(B41="","",IF(OR(AND(D41&lt;&gt;"",D41&lt;C41),AND(E41&lt;&gt;"",E41&lt;C41),AND(F41&lt;&gt;"",F41&lt;C41)),1,0))</x:f>
      </x:c>
      <x:c r="R41" s="1" t="str">
        <x:f>IF(B41="","",IF(OR(NOT(ISNUMBER(G41)),NOT(ISNUMBER(H41)),G41&lt;0,H41&lt;0),1,0))</x:f>
      </x:c>
    </x:row>
    <x:row r="42">
      <x:c r="A42" s="6"/>
      <x:c r="B42" s="6"/>
      <x:c r="C42" s="7"/>
      <x:c r="D42" s="7"/>
      <x:c r="E42" s="7"/>
      <x:c r="F42" s="7"/>
      <x:c r="G42" s="8"/>
      <x:c r="H42" s="8"/>
      <x:c r="I42" s="6"/>
      <x:c r="J42" s="6"/>
      <x:c r="K42" s="1" t="str">
        <x:f>IF(B42="","",IF(AND(I42&lt;&gt;0,I42&lt;&gt;1),"INVALID",IF(OR(C42="",AND(E42&lt;&gt;"",E42&lt;C42),AND(D42&lt;&gt;"",D42&lt;C42),AND(F42&lt;&gt;"",F42&lt;C42),COUNTIF($B$2:$B$101,B42)&gt;1),"INVALID",IF(C42&gt;'敏感度'!$B$7-'敏感度'!$B$4,"CENSORED",IF(AND(I42=1,E42&lt;&gt;"",E42-C42&gt;=0,E42-C42&lt;='敏感度'!$B$4),1,0)))))</x:f>
      </x:c>
      <x:c r="L42" s="1" t="str">
        <x:f>IF(OR(B42="",E42="",C42=""),"",E42-C42)</x:f>
      </x:c>
      <x:c r="M42" s="1" t="str">
        <x:f>IF(B42="","",IF(F42="",0,IF(OR(E42="",F42&lt;E42),1,0)))</x:f>
      </x:c>
      <x:c r="N42" s="1" t="str">
        <x:f>IF(B42="","",IF(OR(C42="",AND(D42&lt;&gt;"",D42&lt;C42),AND(E42&lt;&gt;"",E42&lt;C42),AND(F42&lt;&gt;"",F42&lt;C42),COUNTIF($B$2:$B$101,B42)&gt;1,AND(I42&lt;&gt;0,I42&lt;&gt;1)),"CHECK","OK"))</x:f>
      </x:c>
      <x:c r="O42" s="1" t="str">
        <x:f>IF(B42="","",IF(COUNTIF($B$2:$B$101,B42)&gt;1,1,0))</x:f>
      </x:c>
      <x:c r="P42" s="1" t="str">
        <x:f>IF(B42="","",IF(AND(M42=1,E42&lt;&gt;""),1,0))</x:f>
      </x:c>
      <x:c r="Q42" s="1" t="str">
        <x:f>IF(B42="","",IF(OR(AND(D42&lt;&gt;"",D42&lt;C42),AND(E42&lt;&gt;"",E42&lt;C42),AND(F42&lt;&gt;"",F42&lt;C42)),1,0))</x:f>
      </x:c>
      <x:c r="R42" s="1" t="str">
        <x:f>IF(B42="","",IF(OR(NOT(ISNUMBER(G42)),NOT(ISNUMBER(H42)),G42&lt;0,H42&lt;0),1,0))</x:f>
      </x:c>
    </x:row>
    <x:row r="43">
      <x:c r="A43" s="6"/>
      <x:c r="B43" s="6"/>
      <x:c r="C43" s="7"/>
      <x:c r="D43" s="7"/>
      <x:c r="E43" s="7"/>
      <x:c r="F43" s="7"/>
      <x:c r="G43" s="8"/>
      <x:c r="H43" s="8"/>
      <x:c r="I43" s="6"/>
      <x:c r="J43" s="6"/>
      <x:c r="K43" s="1" t="str">
        <x:f>IF(B43="","",IF(AND(I43&lt;&gt;0,I43&lt;&gt;1),"INVALID",IF(OR(C43="",AND(E43&lt;&gt;"",E43&lt;C43),AND(D43&lt;&gt;"",D43&lt;C43),AND(F43&lt;&gt;"",F43&lt;C43),COUNTIF($B$2:$B$101,B43)&gt;1),"INVALID",IF(C43&gt;'敏感度'!$B$7-'敏感度'!$B$4,"CENSORED",IF(AND(I43=1,E43&lt;&gt;"",E43-C43&gt;=0,E43-C43&lt;='敏感度'!$B$4),1,0)))))</x:f>
      </x:c>
      <x:c r="L43" s="1" t="str">
        <x:f>IF(OR(B43="",E43="",C43=""),"",E43-C43)</x:f>
      </x:c>
      <x:c r="M43" s="1" t="str">
        <x:f>IF(B43="","",IF(F43="",0,IF(OR(E43="",F43&lt;E43),1,0)))</x:f>
      </x:c>
      <x:c r="N43" s="1" t="str">
        <x:f>IF(B43="","",IF(OR(C43="",AND(D43&lt;&gt;"",D43&lt;C43),AND(E43&lt;&gt;"",E43&lt;C43),AND(F43&lt;&gt;"",F43&lt;C43),COUNTIF($B$2:$B$101,B43)&gt;1,AND(I43&lt;&gt;0,I43&lt;&gt;1)),"CHECK","OK"))</x:f>
      </x:c>
      <x:c r="O43" s="1" t="str">
        <x:f>IF(B43="","",IF(COUNTIF($B$2:$B$101,B43)&gt;1,1,0))</x:f>
      </x:c>
      <x:c r="P43" s="1" t="str">
        <x:f>IF(B43="","",IF(AND(M43=1,E43&lt;&gt;""),1,0))</x:f>
      </x:c>
      <x:c r="Q43" s="1" t="str">
        <x:f>IF(B43="","",IF(OR(AND(D43&lt;&gt;"",D43&lt;C43),AND(E43&lt;&gt;"",E43&lt;C43),AND(F43&lt;&gt;"",F43&lt;C43)),1,0))</x:f>
      </x:c>
      <x:c r="R43" s="1" t="str">
        <x:f>IF(B43="","",IF(OR(NOT(ISNUMBER(G43)),NOT(ISNUMBER(H43)),G43&lt;0,H43&lt;0),1,0))</x:f>
      </x:c>
    </x:row>
    <x:row r="44">
      <x:c r="A44" s="6"/>
      <x:c r="B44" s="6"/>
      <x:c r="C44" s="7"/>
      <x:c r="D44" s="7"/>
      <x:c r="E44" s="7"/>
      <x:c r="F44" s="7"/>
      <x:c r="G44" s="8"/>
      <x:c r="H44" s="8"/>
      <x:c r="I44" s="6"/>
      <x:c r="J44" s="6"/>
      <x:c r="K44" s="1" t="str">
        <x:f>IF(B44="","",IF(AND(I44&lt;&gt;0,I44&lt;&gt;1),"INVALID",IF(OR(C44="",AND(E44&lt;&gt;"",E44&lt;C44),AND(D44&lt;&gt;"",D44&lt;C44),AND(F44&lt;&gt;"",F44&lt;C44),COUNTIF($B$2:$B$101,B44)&gt;1),"INVALID",IF(C44&gt;'敏感度'!$B$7-'敏感度'!$B$4,"CENSORED",IF(AND(I44=1,E44&lt;&gt;"",E44-C44&gt;=0,E44-C44&lt;='敏感度'!$B$4),1,0)))))</x:f>
      </x:c>
      <x:c r="L44" s="1" t="str">
        <x:f>IF(OR(B44="",E44="",C44=""),"",E44-C44)</x:f>
      </x:c>
      <x:c r="M44" s="1" t="str">
        <x:f>IF(B44="","",IF(F44="",0,IF(OR(E44="",F44&lt;E44),1,0)))</x:f>
      </x:c>
      <x:c r="N44" s="1" t="str">
        <x:f>IF(B44="","",IF(OR(C44="",AND(D44&lt;&gt;"",D44&lt;C44),AND(E44&lt;&gt;"",E44&lt;C44),AND(F44&lt;&gt;"",F44&lt;C44),COUNTIF($B$2:$B$101,B44)&gt;1,AND(I44&lt;&gt;0,I44&lt;&gt;1)),"CHECK","OK"))</x:f>
      </x:c>
      <x:c r="O44" s="1" t="str">
        <x:f>IF(B44="","",IF(COUNTIF($B$2:$B$101,B44)&gt;1,1,0))</x:f>
      </x:c>
      <x:c r="P44" s="1" t="str">
        <x:f>IF(B44="","",IF(AND(M44=1,E44&lt;&gt;""),1,0))</x:f>
      </x:c>
      <x:c r="Q44" s="1" t="str">
        <x:f>IF(B44="","",IF(OR(AND(D44&lt;&gt;"",D44&lt;C44),AND(E44&lt;&gt;"",E44&lt;C44),AND(F44&lt;&gt;"",F44&lt;C44)),1,0))</x:f>
      </x:c>
      <x:c r="R44" s="1" t="str">
        <x:f>IF(B44="","",IF(OR(NOT(ISNUMBER(G44)),NOT(ISNUMBER(H44)),G44&lt;0,H44&lt;0),1,0))</x:f>
      </x:c>
    </x:row>
    <x:row r="45">
      <x:c r="A45" s="6"/>
      <x:c r="B45" s="6"/>
      <x:c r="C45" s="7"/>
      <x:c r="D45" s="7"/>
      <x:c r="E45" s="7"/>
      <x:c r="F45" s="7"/>
      <x:c r="G45" s="8"/>
      <x:c r="H45" s="8"/>
      <x:c r="I45" s="6"/>
      <x:c r="J45" s="6"/>
      <x:c r="K45" s="1" t="str">
        <x:f>IF(B45="","",IF(AND(I45&lt;&gt;0,I45&lt;&gt;1),"INVALID",IF(OR(C45="",AND(E45&lt;&gt;"",E45&lt;C45),AND(D45&lt;&gt;"",D45&lt;C45),AND(F45&lt;&gt;"",F45&lt;C45),COUNTIF($B$2:$B$101,B45)&gt;1),"INVALID",IF(C45&gt;'敏感度'!$B$7-'敏感度'!$B$4,"CENSORED",IF(AND(I45=1,E45&lt;&gt;"",E45-C45&gt;=0,E45-C45&lt;='敏感度'!$B$4),1,0)))))</x:f>
      </x:c>
      <x:c r="L45" s="1" t="str">
        <x:f>IF(OR(B45="",E45="",C45=""),"",E45-C45)</x:f>
      </x:c>
      <x:c r="M45" s="1" t="str">
        <x:f>IF(B45="","",IF(F45="",0,IF(OR(E45="",F45&lt;E45),1,0)))</x:f>
      </x:c>
      <x:c r="N45" s="1" t="str">
        <x:f>IF(B45="","",IF(OR(C45="",AND(D45&lt;&gt;"",D45&lt;C45),AND(E45&lt;&gt;"",E45&lt;C45),AND(F45&lt;&gt;"",F45&lt;C45),COUNTIF($B$2:$B$101,B45)&gt;1,AND(I45&lt;&gt;0,I45&lt;&gt;1)),"CHECK","OK"))</x:f>
      </x:c>
      <x:c r="O45" s="1" t="str">
        <x:f>IF(B45="","",IF(COUNTIF($B$2:$B$101,B45)&gt;1,1,0))</x:f>
      </x:c>
      <x:c r="P45" s="1" t="str">
        <x:f>IF(B45="","",IF(AND(M45=1,E45&lt;&gt;""),1,0))</x:f>
      </x:c>
      <x:c r="Q45" s="1" t="str">
        <x:f>IF(B45="","",IF(OR(AND(D45&lt;&gt;"",D45&lt;C45),AND(E45&lt;&gt;"",E45&lt;C45),AND(F45&lt;&gt;"",F45&lt;C45)),1,0))</x:f>
      </x:c>
      <x:c r="R45" s="1" t="str">
        <x:f>IF(B45="","",IF(OR(NOT(ISNUMBER(G45)),NOT(ISNUMBER(H45)),G45&lt;0,H45&lt;0),1,0))</x:f>
      </x:c>
    </x:row>
    <x:row r="46">
      <x:c r="A46" s="6"/>
      <x:c r="B46" s="6"/>
      <x:c r="C46" s="7"/>
      <x:c r="D46" s="7"/>
      <x:c r="E46" s="7"/>
      <x:c r="F46" s="7"/>
      <x:c r="G46" s="8"/>
      <x:c r="H46" s="8"/>
      <x:c r="I46" s="6"/>
      <x:c r="J46" s="6"/>
      <x:c r="K46" s="1" t="str">
        <x:f>IF(B46="","",IF(AND(I46&lt;&gt;0,I46&lt;&gt;1),"INVALID",IF(OR(C46="",AND(E46&lt;&gt;"",E46&lt;C46),AND(D46&lt;&gt;"",D46&lt;C46),AND(F46&lt;&gt;"",F46&lt;C46),COUNTIF($B$2:$B$101,B46)&gt;1),"INVALID",IF(C46&gt;'敏感度'!$B$7-'敏感度'!$B$4,"CENSORED",IF(AND(I46=1,E46&lt;&gt;"",E46-C46&gt;=0,E46-C46&lt;='敏感度'!$B$4),1,0)))))</x:f>
      </x:c>
      <x:c r="L46" s="1" t="str">
        <x:f>IF(OR(B46="",E46="",C46=""),"",E46-C46)</x:f>
      </x:c>
      <x:c r="M46" s="1" t="str">
        <x:f>IF(B46="","",IF(F46="",0,IF(OR(E46="",F46&lt;E46),1,0)))</x:f>
      </x:c>
      <x:c r="N46" s="1" t="str">
        <x:f>IF(B46="","",IF(OR(C46="",AND(D46&lt;&gt;"",D46&lt;C46),AND(E46&lt;&gt;"",E46&lt;C46),AND(F46&lt;&gt;"",F46&lt;C46),COUNTIF($B$2:$B$101,B46)&gt;1,AND(I46&lt;&gt;0,I46&lt;&gt;1)),"CHECK","OK"))</x:f>
      </x:c>
      <x:c r="O46" s="1" t="str">
        <x:f>IF(B46="","",IF(COUNTIF($B$2:$B$101,B46)&gt;1,1,0))</x:f>
      </x:c>
      <x:c r="P46" s="1" t="str">
        <x:f>IF(B46="","",IF(AND(M46=1,E46&lt;&gt;""),1,0))</x:f>
      </x:c>
      <x:c r="Q46" s="1" t="str">
        <x:f>IF(B46="","",IF(OR(AND(D46&lt;&gt;"",D46&lt;C46),AND(E46&lt;&gt;"",E46&lt;C46),AND(F46&lt;&gt;"",F46&lt;C46)),1,0))</x:f>
      </x:c>
      <x:c r="R46" s="1" t="str">
        <x:f>IF(B46="","",IF(OR(NOT(ISNUMBER(G46)),NOT(ISNUMBER(H46)),G46&lt;0,H46&lt;0),1,0))</x:f>
      </x:c>
    </x:row>
    <x:row r="47">
      <x:c r="A47" s="6"/>
      <x:c r="B47" s="6"/>
      <x:c r="C47" s="7"/>
      <x:c r="D47" s="7"/>
      <x:c r="E47" s="7"/>
      <x:c r="F47" s="7"/>
      <x:c r="G47" s="8"/>
      <x:c r="H47" s="8"/>
      <x:c r="I47" s="6"/>
      <x:c r="J47" s="6"/>
      <x:c r="K47" s="1" t="str">
        <x:f>IF(B47="","",IF(AND(I47&lt;&gt;0,I47&lt;&gt;1),"INVALID",IF(OR(C47="",AND(E47&lt;&gt;"",E47&lt;C47),AND(D47&lt;&gt;"",D47&lt;C47),AND(F47&lt;&gt;"",F47&lt;C47),COUNTIF($B$2:$B$101,B47)&gt;1),"INVALID",IF(C47&gt;'敏感度'!$B$7-'敏感度'!$B$4,"CENSORED",IF(AND(I47=1,E47&lt;&gt;"",E47-C47&gt;=0,E47-C47&lt;='敏感度'!$B$4),1,0)))))</x:f>
      </x:c>
      <x:c r="L47" s="1" t="str">
        <x:f>IF(OR(B47="",E47="",C47=""),"",E47-C47)</x:f>
      </x:c>
      <x:c r="M47" s="1" t="str">
        <x:f>IF(B47="","",IF(F47="",0,IF(OR(E47="",F47&lt;E47),1,0)))</x:f>
      </x:c>
      <x:c r="N47" s="1" t="str">
        <x:f>IF(B47="","",IF(OR(C47="",AND(D47&lt;&gt;"",D47&lt;C47),AND(E47&lt;&gt;"",E47&lt;C47),AND(F47&lt;&gt;"",F47&lt;C47),COUNTIF($B$2:$B$101,B47)&gt;1,AND(I47&lt;&gt;0,I47&lt;&gt;1)),"CHECK","OK"))</x:f>
      </x:c>
      <x:c r="O47" s="1" t="str">
        <x:f>IF(B47="","",IF(COUNTIF($B$2:$B$101,B47)&gt;1,1,0))</x:f>
      </x:c>
      <x:c r="P47" s="1" t="str">
        <x:f>IF(B47="","",IF(AND(M47=1,E47&lt;&gt;""),1,0))</x:f>
      </x:c>
      <x:c r="Q47" s="1" t="str">
        <x:f>IF(B47="","",IF(OR(AND(D47&lt;&gt;"",D47&lt;C47),AND(E47&lt;&gt;"",E47&lt;C47),AND(F47&lt;&gt;"",F47&lt;C47)),1,0))</x:f>
      </x:c>
      <x:c r="R47" s="1" t="str">
        <x:f>IF(B47="","",IF(OR(NOT(ISNUMBER(G47)),NOT(ISNUMBER(H47)),G47&lt;0,H47&lt;0),1,0))</x:f>
      </x:c>
    </x:row>
    <x:row r="48">
      <x:c r="A48" s="6"/>
      <x:c r="B48" s="6"/>
      <x:c r="C48" s="7"/>
      <x:c r="D48" s="7"/>
      <x:c r="E48" s="7"/>
      <x:c r="F48" s="7"/>
      <x:c r="G48" s="8"/>
      <x:c r="H48" s="8"/>
      <x:c r="I48" s="6"/>
      <x:c r="J48" s="6"/>
      <x:c r="K48" s="1" t="str">
        <x:f>IF(B48="","",IF(AND(I48&lt;&gt;0,I48&lt;&gt;1),"INVALID",IF(OR(C48="",AND(E48&lt;&gt;"",E48&lt;C48),AND(D48&lt;&gt;"",D48&lt;C48),AND(F48&lt;&gt;"",F48&lt;C48),COUNTIF($B$2:$B$101,B48)&gt;1),"INVALID",IF(C48&gt;'敏感度'!$B$7-'敏感度'!$B$4,"CENSORED",IF(AND(I48=1,E48&lt;&gt;"",E48-C48&gt;=0,E48-C48&lt;='敏感度'!$B$4),1,0)))))</x:f>
      </x:c>
      <x:c r="L48" s="1" t="str">
        <x:f>IF(OR(B48="",E48="",C48=""),"",E48-C48)</x:f>
      </x:c>
      <x:c r="M48" s="1" t="str">
        <x:f>IF(B48="","",IF(F48="",0,IF(OR(E48="",F48&lt;E48),1,0)))</x:f>
      </x:c>
      <x:c r="N48" s="1" t="str">
        <x:f>IF(B48="","",IF(OR(C48="",AND(D48&lt;&gt;"",D48&lt;C48),AND(E48&lt;&gt;"",E48&lt;C48),AND(F48&lt;&gt;"",F48&lt;C48),COUNTIF($B$2:$B$101,B48)&gt;1,AND(I48&lt;&gt;0,I48&lt;&gt;1)),"CHECK","OK"))</x:f>
      </x:c>
      <x:c r="O48" s="1" t="str">
        <x:f>IF(B48="","",IF(COUNTIF($B$2:$B$101,B48)&gt;1,1,0))</x:f>
      </x:c>
      <x:c r="P48" s="1" t="str">
        <x:f>IF(B48="","",IF(AND(M48=1,E48&lt;&gt;""),1,0))</x:f>
      </x:c>
      <x:c r="Q48" s="1" t="str">
        <x:f>IF(B48="","",IF(OR(AND(D48&lt;&gt;"",D48&lt;C48),AND(E48&lt;&gt;"",E48&lt;C48),AND(F48&lt;&gt;"",F48&lt;C48)),1,0))</x:f>
      </x:c>
      <x:c r="R48" s="1" t="str">
        <x:f>IF(B48="","",IF(OR(NOT(ISNUMBER(G48)),NOT(ISNUMBER(H48)),G48&lt;0,H48&lt;0),1,0))</x:f>
      </x:c>
    </x:row>
    <x:row r="49">
      <x:c r="A49" s="6"/>
      <x:c r="B49" s="6"/>
      <x:c r="C49" s="7"/>
      <x:c r="D49" s="7"/>
      <x:c r="E49" s="7"/>
      <x:c r="F49" s="7"/>
      <x:c r="G49" s="8"/>
      <x:c r="H49" s="8"/>
      <x:c r="I49" s="6"/>
      <x:c r="J49" s="6"/>
      <x:c r="K49" s="1" t="str">
        <x:f>IF(B49="","",IF(AND(I49&lt;&gt;0,I49&lt;&gt;1),"INVALID",IF(OR(C49="",AND(E49&lt;&gt;"",E49&lt;C49),AND(D49&lt;&gt;"",D49&lt;C49),AND(F49&lt;&gt;"",F49&lt;C49),COUNTIF($B$2:$B$101,B49)&gt;1),"INVALID",IF(C49&gt;'敏感度'!$B$7-'敏感度'!$B$4,"CENSORED",IF(AND(I49=1,E49&lt;&gt;"",E49-C49&gt;=0,E49-C49&lt;='敏感度'!$B$4),1,0)))))</x:f>
      </x:c>
      <x:c r="L49" s="1" t="str">
        <x:f>IF(OR(B49="",E49="",C49=""),"",E49-C49)</x:f>
      </x:c>
      <x:c r="M49" s="1" t="str">
        <x:f>IF(B49="","",IF(F49="",0,IF(OR(E49="",F49&lt;E49),1,0)))</x:f>
      </x:c>
      <x:c r="N49" s="1" t="str">
        <x:f>IF(B49="","",IF(OR(C49="",AND(D49&lt;&gt;"",D49&lt;C49),AND(E49&lt;&gt;"",E49&lt;C49),AND(F49&lt;&gt;"",F49&lt;C49),COUNTIF($B$2:$B$101,B49)&gt;1,AND(I49&lt;&gt;0,I49&lt;&gt;1)),"CHECK","OK"))</x:f>
      </x:c>
      <x:c r="O49" s="1" t="str">
        <x:f>IF(B49="","",IF(COUNTIF($B$2:$B$101,B49)&gt;1,1,0))</x:f>
      </x:c>
      <x:c r="P49" s="1" t="str">
        <x:f>IF(B49="","",IF(AND(M49=1,E49&lt;&gt;""),1,0))</x:f>
      </x:c>
      <x:c r="Q49" s="1" t="str">
        <x:f>IF(B49="","",IF(OR(AND(D49&lt;&gt;"",D49&lt;C49),AND(E49&lt;&gt;"",E49&lt;C49),AND(F49&lt;&gt;"",F49&lt;C49)),1,0))</x:f>
      </x:c>
      <x:c r="R49" s="1" t="str">
        <x:f>IF(B49="","",IF(OR(NOT(ISNUMBER(G49)),NOT(ISNUMBER(H49)),G49&lt;0,H49&lt;0),1,0))</x:f>
      </x:c>
    </x:row>
    <x:row r="50">
      <x:c r="A50" s="6"/>
      <x:c r="B50" s="6"/>
      <x:c r="C50" s="7"/>
      <x:c r="D50" s="7"/>
      <x:c r="E50" s="7"/>
      <x:c r="F50" s="7"/>
      <x:c r="G50" s="8"/>
      <x:c r="H50" s="8"/>
      <x:c r="I50" s="6"/>
      <x:c r="J50" s="6"/>
      <x:c r="K50" s="1" t="str">
        <x:f>IF(B50="","",IF(AND(I50&lt;&gt;0,I50&lt;&gt;1),"INVALID",IF(OR(C50="",AND(E50&lt;&gt;"",E50&lt;C50),AND(D50&lt;&gt;"",D50&lt;C50),AND(F50&lt;&gt;"",F50&lt;C50),COUNTIF($B$2:$B$101,B50)&gt;1),"INVALID",IF(C50&gt;'敏感度'!$B$7-'敏感度'!$B$4,"CENSORED",IF(AND(I50=1,E50&lt;&gt;"",E50-C50&gt;=0,E50-C50&lt;='敏感度'!$B$4),1,0)))))</x:f>
      </x:c>
      <x:c r="L50" s="1" t="str">
        <x:f>IF(OR(B50="",E50="",C50=""),"",E50-C50)</x:f>
      </x:c>
      <x:c r="M50" s="1" t="str">
        <x:f>IF(B50="","",IF(F50="",0,IF(OR(E50="",F50&lt;E50),1,0)))</x:f>
      </x:c>
      <x:c r="N50" s="1" t="str">
        <x:f>IF(B50="","",IF(OR(C50="",AND(D50&lt;&gt;"",D50&lt;C50),AND(E50&lt;&gt;"",E50&lt;C50),AND(F50&lt;&gt;"",F50&lt;C50),COUNTIF($B$2:$B$101,B50)&gt;1,AND(I50&lt;&gt;0,I50&lt;&gt;1)),"CHECK","OK"))</x:f>
      </x:c>
      <x:c r="O50" s="1" t="str">
        <x:f>IF(B50="","",IF(COUNTIF($B$2:$B$101,B50)&gt;1,1,0))</x:f>
      </x:c>
      <x:c r="P50" s="1" t="str">
        <x:f>IF(B50="","",IF(AND(M50=1,E50&lt;&gt;""),1,0))</x:f>
      </x:c>
      <x:c r="Q50" s="1" t="str">
        <x:f>IF(B50="","",IF(OR(AND(D50&lt;&gt;"",D50&lt;C50),AND(E50&lt;&gt;"",E50&lt;C50),AND(F50&lt;&gt;"",F50&lt;C50)),1,0))</x:f>
      </x:c>
      <x:c r="R50" s="1" t="str">
        <x:f>IF(B50="","",IF(OR(NOT(ISNUMBER(G50)),NOT(ISNUMBER(H50)),G50&lt;0,H50&lt;0),1,0))</x:f>
      </x:c>
    </x:row>
    <x:row r="51">
      <x:c r="A51" s="6"/>
      <x:c r="B51" s="6"/>
      <x:c r="C51" s="7"/>
      <x:c r="D51" s="7"/>
      <x:c r="E51" s="7"/>
      <x:c r="F51" s="7"/>
      <x:c r="G51" s="8"/>
      <x:c r="H51" s="8"/>
      <x:c r="I51" s="6"/>
      <x:c r="J51" s="6"/>
      <x:c r="K51" s="1" t="str">
        <x:f>IF(B51="","",IF(AND(I51&lt;&gt;0,I51&lt;&gt;1),"INVALID",IF(OR(C51="",AND(E51&lt;&gt;"",E51&lt;C51),AND(D51&lt;&gt;"",D51&lt;C51),AND(F51&lt;&gt;"",F51&lt;C51),COUNTIF($B$2:$B$101,B51)&gt;1),"INVALID",IF(C51&gt;'敏感度'!$B$7-'敏感度'!$B$4,"CENSORED",IF(AND(I51=1,E51&lt;&gt;"",E51-C51&gt;=0,E51-C51&lt;='敏感度'!$B$4),1,0)))))</x:f>
      </x:c>
      <x:c r="L51" s="1" t="str">
        <x:f>IF(OR(B51="",E51="",C51=""),"",E51-C51)</x:f>
      </x:c>
      <x:c r="M51" s="1" t="str">
        <x:f>IF(B51="","",IF(F51="",0,IF(OR(E51="",F51&lt;E51),1,0)))</x:f>
      </x:c>
      <x:c r="N51" s="1" t="str">
        <x:f>IF(B51="","",IF(OR(C51="",AND(D51&lt;&gt;"",D51&lt;C51),AND(E51&lt;&gt;"",E51&lt;C51),AND(F51&lt;&gt;"",F51&lt;C51),COUNTIF($B$2:$B$101,B51)&gt;1,AND(I51&lt;&gt;0,I51&lt;&gt;1)),"CHECK","OK"))</x:f>
      </x:c>
      <x:c r="O51" s="1" t="str">
        <x:f>IF(B51="","",IF(COUNTIF($B$2:$B$101,B51)&gt;1,1,0))</x:f>
      </x:c>
      <x:c r="P51" s="1" t="str">
        <x:f>IF(B51="","",IF(AND(M51=1,E51&lt;&gt;""),1,0))</x:f>
      </x:c>
      <x:c r="Q51" s="1" t="str">
        <x:f>IF(B51="","",IF(OR(AND(D51&lt;&gt;"",D51&lt;C51),AND(E51&lt;&gt;"",E51&lt;C51),AND(F51&lt;&gt;"",F51&lt;C51)),1,0))</x:f>
      </x:c>
      <x:c r="R51" s="1" t="str">
        <x:f>IF(B51="","",IF(OR(NOT(ISNUMBER(G51)),NOT(ISNUMBER(H51)),G51&lt;0,H51&lt;0),1,0))</x:f>
      </x:c>
    </x:row>
    <x:row r="52">
      <x:c r="A52" s="6"/>
      <x:c r="B52" s="6"/>
      <x:c r="C52" s="7"/>
      <x:c r="D52" s="7"/>
      <x:c r="E52" s="7"/>
      <x:c r="F52" s="7"/>
      <x:c r="G52" s="8"/>
      <x:c r="H52" s="8"/>
      <x:c r="I52" s="6"/>
      <x:c r="J52" s="6"/>
      <x:c r="K52" s="1" t="str">
        <x:f>IF(B52="","",IF(AND(I52&lt;&gt;0,I52&lt;&gt;1),"INVALID",IF(OR(C52="",AND(E52&lt;&gt;"",E52&lt;C52),AND(D52&lt;&gt;"",D52&lt;C52),AND(F52&lt;&gt;"",F52&lt;C52),COUNTIF($B$2:$B$101,B52)&gt;1),"INVALID",IF(C52&gt;'敏感度'!$B$7-'敏感度'!$B$4,"CENSORED",IF(AND(I52=1,E52&lt;&gt;"",E52-C52&gt;=0,E52-C52&lt;='敏感度'!$B$4),1,0)))))</x:f>
      </x:c>
      <x:c r="L52" s="1" t="str">
        <x:f>IF(OR(B52="",E52="",C52=""),"",E52-C52)</x:f>
      </x:c>
      <x:c r="M52" s="1" t="str">
        <x:f>IF(B52="","",IF(F52="",0,IF(OR(E52="",F52&lt;E52),1,0)))</x:f>
      </x:c>
      <x:c r="N52" s="1" t="str">
        <x:f>IF(B52="","",IF(OR(C52="",AND(D52&lt;&gt;"",D52&lt;C52),AND(E52&lt;&gt;"",E52&lt;C52),AND(F52&lt;&gt;"",F52&lt;C52),COUNTIF($B$2:$B$101,B52)&gt;1,AND(I52&lt;&gt;0,I52&lt;&gt;1)),"CHECK","OK"))</x:f>
      </x:c>
      <x:c r="O52" s="1" t="str">
        <x:f>IF(B52="","",IF(COUNTIF($B$2:$B$101,B52)&gt;1,1,0))</x:f>
      </x:c>
      <x:c r="P52" s="1" t="str">
        <x:f>IF(B52="","",IF(AND(M52=1,E52&lt;&gt;""),1,0))</x:f>
      </x:c>
      <x:c r="Q52" s="1" t="str">
        <x:f>IF(B52="","",IF(OR(AND(D52&lt;&gt;"",D52&lt;C52),AND(E52&lt;&gt;"",E52&lt;C52),AND(F52&lt;&gt;"",F52&lt;C52)),1,0))</x:f>
      </x:c>
      <x:c r="R52" s="1" t="str">
        <x:f>IF(B52="","",IF(OR(NOT(ISNUMBER(G52)),NOT(ISNUMBER(H52)),G52&lt;0,H52&lt;0),1,0))</x:f>
      </x:c>
    </x:row>
    <x:row r="53">
      <x:c r="A53" s="6"/>
      <x:c r="B53" s="6"/>
      <x:c r="C53" s="7"/>
      <x:c r="D53" s="7"/>
      <x:c r="E53" s="7"/>
      <x:c r="F53" s="7"/>
      <x:c r="G53" s="8"/>
      <x:c r="H53" s="8"/>
      <x:c r="I53" s="6"/>
      <x:c r="J53" s="6"/>
      <x:c r="K53" s="1" t="str">
        <x:f>IF(B53="","",IF(AND(I53&lt;&gt;0,I53&lt;&gt;1),"INVALID",IF(OR(C53="",AND(E53&lt;&gt;"",E53&lt;C53),AND(D53&lt;&gt;"",D53&lt;C53),AND(F53&lt;&gt;"",F53&lt;C53),COUNTIF($B$2:$B$101,B53)&gt;1),"INVALID",IF(C53&gt;'敏感度'!$B$7-'敏感度'!$B$4,"CENSORED",IF(AND(I53=1,E53&lt;&gt;"",E53-C53&gt;=0,E53-C53&lt;='敏感度'!$B$4),1,0)))))</x:f>
      </x:c>
      <x:c r="L53" s="1" t="str">
        <x:f>IF(OR(B53="",E53="",C53=""),"",E53-C53)</x:f>
      </x:c>
      <x:c r="M53" s="1" t="str">
        <x:f>IF(B53="","",IF(F53="",0,IF(OR(E53="",F53&lt;E53),1,0)))</x:f>
      </x:c>
      <x:c r="N53" s="1" t="str">
        <x:f>IF(B53="","",IF(OR(C53="",AND(D53&lt;&gt;"",D53&lt;C53),AND(E53&lt;&gt;"",E53&lt;C53),AND(F53&lt;&gt;"",F53&lt;C53),COUNTIF($B$2:$B$101,B53)&gt;1,AND(I53&lt;&gt;0,I53&lt;&gt;1)),"CHECK","OK"))</x:f>
      </x:c>
      <x:c r="O53" s="1" t="str">
        <x:f>IF(B53="","",IF(COUNTIF($B$2:$B$101,B53)&gt;1,1,0))</x:f>
      </x:c>
      <x:c r="P53" s="1" t="str">
        <x:f>IF(B53="","",IF(AND(M53=1,E53&lt;&gt;""),1,0))</x:f>
      </x:c>
      <x:c r="Q53" s="1" t="str">
        <x:f>IF(B53="","",IF(OR(AND(D53&lt;&gt;"",D53&lt;C53),AND(E53&lt;&gt;"",E53&lt;C53),AND(F53&lt;&gt;"",F53&lt;C53)),1,0))</x:f>
      </x:c>
      <x:c r="R53" s="1" t="str">
        <x:f>IF(B53="","",IF(OR(NOT(ISNUMBER(G53)),NOT(ISNUMBER(H53)),G53&lt;0,H53&lt;0),1,0))</x:f>
      </x:c>
    </x:row>
    <x:row r="54">
      <x:c r="A54" s="6"/>
      <x:c r="B54" s="6"/>
      <x:c r="C54" s="7"/>
      <x:c r="D54" s="7"/>
      <x:c r="E54" s="7"/>
      <x:c r="F54" s="7"/>
      <x:c r="G54" s="8"/>
      <x:c r="H54" s="8"/>
      <x:c r="I54" s="6"/>
      <x:c r="J54" s="6"/>
      <x:c r="K54" s="1" t="str">
        <x:f>IF(B54="","",IF(AND(I54&lt;&gt;0,I54&lt;&gt;1),"INVALID",IF(OR(C54="",AND(E54&lt;&gt;"",E54&lt;C54),AND(D54&lt;&gt;"",D54&lt;C54),AND(F54&lt;&gt;"",F54&lt;C54),COUNTIF($B$2:$B$101,B54)&gt;1),"INVALID",IF(C54&gt;'敏感度'!$B$7-'敏感度'!$B$4,"CENSORED",IF(AND(I54=1,E54&lt;&gt;"",E54-C54&gt;=0,E54-C54&lt;='敏感度'!$B$4),1,0)))))</x:f>
      </x:c>
      <x:c r="L54" s="1" t="str">
        <x:f>IF(OR(B54="",E54="",C54=""),"",E54-C54)</x:f>
      </x:c>
      <x:c r="M54" s="1" t="str">
        <x:f>IF(B54="","",IF(F54="",0,IF(OR(E54="",F54&lt;E54),1,0)))</x:f>
      </x:c>
      <x:c r="N54" s="1" t="str">
        <x:f>IF(B54="","",IF(OR(C54="",AND(D54&lt;&gt;"",D54&lt;C54),AND(E54&lt;&gt;"",E54&lt;C54),AND(F54&lt;&gt;"",F54&lt;C54),COUNTIF($B$2:$B$101,B54)&gt;1,AND(I54&lt;&gt;0,I54&lt;&gt;1)),"CHECK","OK"))</x:f>
      </x:c>
      <x:c r="O54" s="1" t="str">
        <x:f>IF(B54="","",IF(COUNTIF($B$2:$B$101,B54)&gt;1,1,0))</x:f>
      </x:c>
      <x:c r="P54" s="1" t="str">
        <x:f>IF(B54="","",IF(AND(M54=1,E54&lt;&gt;""),1,0))</x:f>
      </x:c>
      <x:c r="Q54" s="1" t="str">
        <x:f>IF(B54="","",IF(OR(AND(D54&lt;&gt;"",D54&lt;C54),AND(E54&lt;&gt;"",E54&lt;C54),AND(F54&lt;&gt;"",F54&lt;C54)),1,0))</x:f>
      </x:c>
      <x:c r="R54" s="1" t="str">
        <x:f>IF(B54="","",IF(OR(NOT(ISNUMBER(G54)),NOT(ISNUMBER(H54)),G54&lt;0,H54&lt;0),1,0))</x:f>
      </x:c>
    </x:row>
    <x:row r="55">
      <x:c r="A55" s="6"/>
      <x:c r="B55" s="6"/>
      <x:c r="C55" s="7"/>
      <x:c r="D55" s="7"/>
      <x:c r="E55" s="7"/>
      <x:c r="F55" s="7"/>
      <x:c r="G55" s="8"/>
      <x:c r="H55" s="8"/>
      <x:c r="I55" s="6"/>
      <x:c r="J55" s="6"/>
      <x:c r="K55" s="1" t="str">
        <x:f>IF(B55="","",IF(AND(I55&lt;&gt;0,I55&lt;&gt;1),"INVALID",IF(OR(C55="",AND(E55&lt;&gt;"",E55&lt;C55),AND(D55&lt;&gt;"",D55&lt;C55),AND(F55&lt;&gt;"",F55&lt;C55),COUNTIF($B$2:$B$101,B55)&gt;1),"INVALID",IF(C55&gt;'敏感度'!$B$7-'敏感度'!$B$4,"CENSORED",IF(AND(I55=1,E55&lt;&gt;"",E55-C55&gt;=0,E55-C55&lt;='敏感度'!$B$4),1,0)))))</x:f>
      </x:c>
      <x:c r="L55" s="1" t="str">
        <x:f>IF(OR(B55="",E55="",C55=""),"",E55-C55)</x:f>
      </x:c>
      <x:c r="M55" s="1" t="str">
        <x:f>IF(B55="","",IF(F55="",0,IF(OR(E55="",F55&lt;E55),1,0)))</x:f>
      </x:c>
      <x:c r="N55" s="1" t="str">
        <x:f>IF(B55="","",IF(OR(C55="",AND(D55&lt;&gt;"",D55&lt;C55),AND(E55&lt;&gt;"",E55&lt;C55),AND(F55&lt;&gt;"",F55&lt;C55),COUNTIF($B$2:$B$101,B55)&gt;1,AND(I55&lt;&gt;0,I55&lt;&gt;1)),"CHECK","OK"))</x:f>
      </x:c>
      <x:c r="O55" s="1" t="str">
        <x:f>IF(B55="","",IF(COUNTIF($B$2:$B$101,B55)&gt;1,1,0))</x:f>
      </x:c>
      <x:c r="P55" s="1" t="str">
        <x:f>IF(B55="","",IF(AND(M55=1,E55&lt;&gt;""),1,0))</x:f>
      </x:c>
      <x:c r="Q55" s="1" t="str">
        <x:f>IF(B55="","",IF(OR(AND(D55&lt;&gt;"",D55&lt;C55),AND(E55&lt;&gt;"",E55&lt;C55),AND(F55&lt;&gt;"",F55&lt;C55)),1,0))</x:f>
      </x:c>
      <x:c r="R55" s="1" t="str">
        <x:f>IF(B55="","",IF(OR(NOT(ISNUMBER(G55)),NOT(ISNUMBER(H55)),G55&lt;0,H55&lt;0),1,0))</x:f>
      </x:c>
    </x:row>
    <x:row r="56">
      <x:c r="A56" s="6"/>
      <x:c r="B56" s="6"/>
      <x:c r="C56" s="7"/>
      <x:c r="D56" s="7"/>
      <x:c r="E56" s="7"/>
      <x:c r="F56" s="7"/>
      <x:c r="G56" s="8"/>
      <x:c r="H56" s="8"/>
      <x:c r="I56" s="6"/>
      <x:c r="J56" s="6"/>
      <x:c r="K56" s="1" t="str">
        <x:f>IF(B56="","",IF(AND(I56&lt;&gt;0,I56&lt;&gt;1),"INVALID",IF(OR(C56="",AND(E56&lt;&gt;"",E56&lt;C56),AND(D56&lt;&gt;"",D56&lt;C56),AND(F56&lt;&gt;"",F56&lt;C56),COUNTIF($B$2:$B$101,B56)&gt;1),"INVALID",IF(C56&gt;'敏感度'!$B$7-'敏感度'!$B$4,"CENSORED",IF(AND(I56=1,E56&lt;&gt;"",E56-C56&gt;=0,E56-C56&lt;='敏感度'!$B$4),1,0)))))</x:f>
      </x:c>
      <x:c r="L56" s="1" t="str">
        <x:f>IF(OR(B56="",E56="",C56=""),"",E56-C56)</x:f>
      </x:c>
      <x:c r="M56" s="1" t="str">
        <x:f>IF(B56="","",IF(F56="",0,IF(OR(E56="",F56&lt;E56),1,0)))</x:f>
      </x:c>
      <x:c r="N56" s="1" t="str">
        <x:f>IF(B56="","",IF(OR(C56="",AND(D56&lt;&gt;"",D56&lt;C56),AND(E56&lt;&gt;"",E56&lt;C56),AND(F56&lt;&gt;"",F56&lt;C56),COUNTIF($B$2:$B$101,B56)&gt;1,AND(I56&lt;&gt;0,I56&lt;&gt;1)),"CHECK","OK"))</x:f>
      </x:c>
      <x:c r="O56" s="1" t="str">
        <x:f>IF(B56="","",IF(COUNTIF($B$2:$B$101,B56)&gt;1,1,0))</x:f>
      </x:c>
      <x:c r="P56" s="1" t="str">
        <x:f>IF(B56="","",IF(AND(M56=1,E56&lt;&gt;""),1,0))</x:f>
      </x:c>
      <x:c r="Q56" s="1" t="str">
        <x:f>IF(B56="","",IF(OR(AND(D56&lt;&gt;"",D56&lt;C56),AND(E56&lt;&gt;"",E56&lt;C56),AND(F56&lt;&gt;"",F56&lt;C56)),1,0))</x:f>
      </x:c>
      <x:c r="R56" s="1" t="str">
        <x:f>IF(B56="","",IF(OR(NOT(ISNUMBER(G56)),NOT(ISNUMBER(H56)),G56&lt;0,H56&lt;0),1,0))</x:f>
      </x:c>
    </x:row>
    <x:row r="57">
      <x:c r="A57" s="6"/>
      <x:c r="B57" s="6"/>
      <x:c r="C57" s="7"/>
      <x:c r="D57" s="7"/>
      <x:c r="E57" s="7"/>
      <x:c r="F57" s="7"/>
      <x:c r="G57" s="8"/>
      <x:c r="H57" s="8"/>
      <x:c r="I57" s="6"/>
      <x:c r="J57" s="6"/>
      <x:c r="K57" s="1" t="str">
        <x:f>IF(B57="","",IF(AND(I57&lt;&gt;0,I57&lt;&gt;1),"INVALID",IF(OR(C57="",AND(E57&lt;&gt;"",E57&lt;C57),AND(D57&lt;&gt;"",D57&lt;C57),AND(F57&lt;&gt;"",F57&lt;C57),COUNTIF($B$2:$B$101,B57)&gt;1),"INVALID",IF(C57&gt;'敏感度'!$B$7-'敏感度'!$B$4,"CENSORED",IF(AND(I57=1,E57&lt;&gt;"",E57-C57&gt;=0,E57-C57&lt;='敏感度'!$B$4),1,0)))))</x:f>
      </x:c>
      <x:c r="L57" s="1" t="str">
        <x:f>IF(OR(B57="",E57="",C57=""),"",E57-C57)</x:f>
      </x:c>
      <x:c r="M57" s="1" t="str">
        <x:f>IF(B57="","",IF(F57="",0,IF(OR(E57="",F57&lt;E57),1,0)))</x:f>
      </x:c>
      <x:c r="N57" s="1" t="str">
        <x:f>IF(B57="","",IF(OR(C57="",AND(D57&lt;&gt;"",D57&lt;C57),AND(E57&lt;&gt;"",E57&lt;C57),AND(F57&lt;&gt;"",F57&lt;C57),COUNTIF($B$2:$B$101,B57)&gt;1,AND(I57&lt;&gt;0,I57&lt;&gt;1)),"CHECK","OK"))</x:f>
      </x:c>
      <x:c r="O57" s="1" t="str">
        <x:f>IF(B57="","",IF(COUNTIF($B$2:$B$101,B57)&gt;1,1,0))</x:f>
      </x:c>
      <x:c r="P57" s="1" t="str">
        <x:f>IF(B57="","",IF(AND(M57=1,E57&lt;&gt;""),1,0))</x:f>
      </x:c>
      <x:c r="Q57" s="1" t="str">
        <x:f>IF(B57="","",IF(OR(AND(D57&lt;&gt;"",D57&lt;C57),AND(E57&lt;&gt;"",E57&lt;C57),AND(F57&lt;&gt;"",F57&lt;C57)),1,0))</x:f>
      </x:c>
      <x:c r="R57" s="1" t="str">
        <x:f>IF(B57="","",IF(OR(NOT(ISNUMBER(G57)),NOT(ISNUMBER(H57)),G57&lt;0,H57&lt;0),1,0))</x:f>
      </x:c>
    </x:row>
    <x:row r="58">
      <x:c r="A58" s="6"/>
      <x:c r="B58" s="6"/>
      <x:c r="C58" s="7"/>
      <x:c r="D58" s="7"/>
      <x:c r="E58" s="7"/>
      <x:c r="F58" s="7"/>
      <x:c r="G58" s="8"/>
      <x:c r="H58" s="8"/>
      <x:c r="I58" s="6"/>
      <x:c r="J58" s="6"/>
      <x:c r="K58" s="1" t="str">
        <x:f>IF(B58="","",IF(AND(I58&lt;&gt;0,I58&lt;&gt;1),"INVALID",IF(OR(C58="",AND(E58&lt;&gt;"",E58&lt;C58),AND(D58&lt;&gt;"",D58&lt;C58),AND(F58&lt;&gt;"",F58&lt;C58),COUNTIF($B$2:$B$101,B58)&gt;1),"INVALID",IF(C58&gt;'敏感度'!$B$7-'敏感度'!$B$4,"CENSORED",IF(AND(I58=1,E58&lt;&gt;"",E58-C58&gt;=0,E58-C58&lt;='敏感度'!$B$4),1,0)))))</x:f>
      </x:c>
      <x:c r="L58" s="1" t="str">
        <x:f>IF(OR(B58="",E58="",C58=""),"",E58-C58)</x:f>
      </x:c>
      <x:c r="M58" s="1" t="str">
        <x:f>IF(B58="","",IF(F58="",0,IF(OR(E58="",F58&lt;E58),1,0)))</x:f>
      </x:c>
      <x:c r="N58" s="1" t="str">
        <x:f>IF(B58="","",IF(OR(C58="",AND(D58&lt;&gt;"",D58&lt;C58),AND(E58&lt;&gt;"",E58&lt;C58),AND(F58&lt;&gt;"",F58&lt;C58),COUNTIF($B$2:$B$101,B58)&gt;1,AND(I58&lt;&gt;0,I58&lt;&gt;1)),"CHECK","OK"))</x:f>
      </x:c>
      <x:c r="O58" s="1" t="str">
        <x:f>IF(B58="","",IF(COUNTIF($B$2:$B$101,B58)&gt;1,1,0))</x:f>
      </x:c>
      <x:c r="P58" s="1" t="str">
        <x:f>IF(B58="","",IF(AND(M58=1,E58&lt;&gt;""),1,0))</x:f>
      </x:c>
      <x:c r="Q58" s="1" t="str">
        <x:f>IF(B58="","",IF(OR(AND(D58&lt;&gt;"",D58&lt;C58),AND(E58&lt;&gt;"",E58&lt;C58),AND(F58&lt;&gt;"",F58&lt;C58)),1,0))</x:f>
      </x:c>
      <x:c r="R58" s="1" t="str">
        <x:f>IF(B58="","",IF(OR(NOT(ISNUMBER(G58)),NOT(ISNUMBER(H58)),G58&lt;0,H58&lt;0),1,0))</x:f>
      </x:c>
    </x:row>
    <x:row r="59">
      <x:c r="A59" s="6"/>
      <x:c r="B59" s="6"/>
      <x:c r="C59" s="7"/>
      <x:c r="D59" s="7"/>
      <x:c r="E59" s="7"/>
      <x:c r="F59" s="7"/>
      <x:c r="G59" s="8"/>
      <x:c r="H59" s="8"/>
      <x:c r="I59" s="6"/>
      <x:c r="J59" s="6"/>
      <x:c r="K59" s="1" t="str">
        <x:f>IF(B59="","",IF(AND(I59&lt;&gt;0,I59&lt;&gt;1),"INVALID",IF(OR(C59="",AND(E59&lt;&gt;"",E59&lt;C59),AND(D59&lt;&gt;"",D59&lt;C59),AND(F59&lt;&gt;"",F59&lt;C59),COUNTIF($B$2:$B$101,B59)&gt;1),"INVALID",IF(C59&gt;'敏感度'!$B$7-'敏感度'!$B$4,"CENSORED",IF(AND(I59=1,E59&lt;&gt;"",E59-C59&gt;=0,E59-C59&lt;='敏感度'!$B$4),1,0)))))</x:f>
      </x:c>
      <x:c r="L59" s="1" t="str">
        <x:f>IF(OR(B59="",E59="",C59=""),"",E59-C59)</x:f>
      </x:c>
      <x:c r="M59" s="1" t="str">
        <x:f>IF(B59="","",IF(F59="",0,IF(OR(E59="",F59&lt;E59),1,0)))</x:f>
      </x:c>
      <x:c r="N59" s="1" t="str">
        <x:f>IF(B59="","",IF(OR(C59="",AND(D59&lt;&gt;"",D59&lt;C59),AND(E59&lt;&gt;"",E59&lt;C59),AND(F59&lt;&gt;"",F59&lt;C59),COUNTIF($B$2:$B$101,B59)&gt;1,AND(I59&lt;&gt;0,I59&lt;&gt;1)),"CHECK","OK"))</x:f>
      </x:c>
      <x:c r="O59" s="1" t="str">
        <x:f>IF(B59="","",IF(COUNTIF($B$2:$B$101,B59)&gt;1,1,0))</x:f>
      </x:c>
      <x:c r="P59" s="1" t="str">
        <x:f>IF(B59="","",IF(AND(M59=1,E59&lt;&gt;""),1,0))</x:f>
      </x:c>
      <x:c r="Q59" s="1" t="str">
        <x:f>IF(B59="","",IF(OR(AND(D59&lt;&gt;"",D59&lt;C59),AND(E59&lt;&gt;"",E59&lt;C59),AND(F59&lt;&gt;"",F59&lt;C59)),1,0))</x:f>
      </x:c>
      <x:c r="R59" s="1" t="str">
        <x:f>IF(B59="","",IF(OR(NOT(ISNUMBER(G59)),NOT(ISNUMBER(H59)),G59&lt;0,H59&lt;0),1,0))</x:f>
      </x:c>
    </x:row>
    <x:row r="60">
      <x:c r="A60" s="6"/>
      <x:c r="B60" s="6"/>
      <x:c r="C60" s="7"/>
      <x:c r="D60" s="7"/>
      <x:c r="E60" s="7"/>
      <x:c r="F60" s="7"/>
      <x:c r="G60" s="8"/>
      <x:c r="H60" s="8"/>
      <x:c r="I60" s="6"/>
      <x:c r="J60" s="6"/>
      <x:c r="K60" s="1" t="str">
        <x:f>IF(B60="","",IF(AND(I60&lt;&gt;0,I60&lt;&gt;1),"INVALID",IF(OR(C60="",AND(E60&lt;&gt;"",E60&lt;C60),AND(D60&lt;&gt;"",D60&lt;C60),AND(F60&lt;&gt;"",F60&lt;C60),COUNTIF($B$2:$B$101,B60)&gt;1),"INVALID",IF(C60&gt;'敏感度'!$B$7-'敏感度'!$B$4,"CENSORED",IF(AND(I60=1,E60&lt;&gt;"",E60-C60&gt;=0,E60-C60&lt;='敏感度'!$B$4),1,0)))))</x:f>
      </x:c>
      <x:c r="L60" s="1" t="str">
        <x:f>IF(OR(B60="",E60="",C60=""),"",E60-C60)</x:f>
      </x:c>
      <x:c r="M60" s="1" t="str">
        <x:f>IF(B60="","",IF(F60="",0,IF(OR(E60="",F60&lt;E60),1,0)))</x:f>
      </x:c>
      <x:c r="N60" s="1" t="str">
        <x:f>IF(B60="","",IF(OR(C60="",AND(D60&lt;&gt;"",D60&lt;C60),AND(E60&lt;&gt;"",E60&lt;C60),AND(F60&lt;&gt;"",F60&lt;C60),COUNTIF($B$2:$B$101,B60)&gt;1,AND(I60&lt;&gt;0,I60&lt;&gt;1)),"CHECK","OK"))</x:f>
      </x:c>
      <x:c r="O60" s="1" t="str">
        <x:f>IF(B60="","",IF(COUNTIF($B$2:$B$101,B60)&gt;1,1,0))</x:f>
      </x:c>
      <x:c r="P60" s="1" t="str">
        <x:f>IF(B60="","",IF(AND(M60=1,E60&lt;&gt;""),1,0))</x:f>
      </x:c>
      <x:c r="Q60" s="1" t="str">
        <x:f>IF(B60="","",IF(OR(AND(D60&lt;&gt;"",D60&lt;C60),AND(E60&lt;&gt;"",E60&lt;C60),AND(F60&lt;&gt;"",F60&lt;C60)),1,0))</x:f>
      </x:c>
      <x:c r="R60" s="1" t="str">
        <x:f>IF(B60="","",IF(OR(NOT(ISNUMBER(G60)),NOT(ISNUMBER(H60)),G60&lt;0,H60&lt;0),1,0))</x:f>
      </x:c>
    </x:row>
    <x:row r="61">
      <x:c r="A61" s="6"/>
      <x:c r="B61" s="6"/>
      <x:c r="C61" s="7"/>
      <x:c r="D61" s="7"/>
      <x:c r="E61" s="7"/>
      <x:c r="F61" s="7"/>
      <x:c r="G61" s="8"/>
      <x:c r="H61" s="8"/>
      <x:c r="I61" s="6"/>
      <x:c r="J61" s="6"/>
      <x:c r="K61" s="1" t="str">
        <x:f>IF(B61="","",IF(AND(I61&lt;&gt;0,I61&lt;&gt;1),"INVALID",IF(OR(C61="",AND(E61&lt;&gt;"",E61&lt;C61),AND(D61&lt;&gt;"",D61&lt;C61),AND(F61&lt;&gt;"",F61&lt;C61),COUNTIF($B$2:$B$101,B61)&gt;1),"INVALID",IF(C61&gt;'敏感度'!$B$7-'敏感度'!$B$4,"CENSORED",IF(AND(I61=1,E61&lt;&gt;"",E61-C61&gt;=0,E61-C61&lt;='敏感度'!$B$4),1,0)))))</x:f>
      </x:c>
      <x:c r="L61" s="1" t="str">
        <x:f>IF(OR(B61="",E61="",C61=""),"",E61-C61)</x:f>
      </x:c>
      <x:c r="M61" s="1" t="str">
        <x:f>IF(B61="","",IF(F61="",0,IF(OR(E61="",F61&lt;E61),1,0)))</x:f>
      </x:c>
      <x:c r="N61" s="1" t="str">
        <x:f>IF(B61="","",IF(OR(C61="",AND(D61&lt;&gt;"",D61&lt;C61),AND(E61&lt;&gt;"",E61&lt;C61),AND(F61&lt;&gt;"",F61&lt;C61),COUNTIF($B$2:$B$101,B61)&gt;1,AND(I61&lt;&gt;0,I61&lt;&gt;1)),"CHECK","OK"))</x:f>
      </x:c>
      <x:c r="O61" s="1" t="str">
        <x:f>IF(B61="","",IF(COUNTIF($B$2:$B$101,B61)&gt;1,1,0))</x:f>
      </x:c>
      <x:c r="P61" s="1" t="str">
        <x:f>IF(B61="","",IF(AND(M61=1,E61&lt;&gt;""),1,0))</x:f>
      </x:c>
      <x:c r="Q61" s="1" t="str">
        <x:f>IF(B61="","",IF(OR(AND(D61&lt;&gt;"",D61&lt;C61),AND(E61&lt;&gt;"",E61&lt;C61),AND(F61&lt;&gt;"",F61&lt;C61)),1,0))</x:f>
      </x:c>
      <x:c r="R61" s="1" t="str">
        <x:f>IF(B61="","",IF(OR(NOT(ISNUMBER(G61)),NOT(ISNUMBER(H61)),G61&lt;0,H61&lt;0),1,0))</x:f>
      </x:c>
    </x:row>
    <x:row r="62">
      <x:c r="A62" s="6"/>
      <x:c r="B62" s="6"/>
      <x:c r="C62" s="7"/>
      <x:c r="D62" s="7"/>
      <x:c r="E62" s="7"/>
      <x:c r="F62" s="7"/>
      <x:c r="G62" s="8"/>
      <x:c r="H62" s="8"/>
      <x:c r="I62" s="6"/>
      <x:c r="J62" s="6"/>
      <x:c r="K62" s="1" t="str">
        <x:f>IF(B62="","",IF(AND(I62&lt;&gt;0,I62&lt;&gt;1),"INVALID",IF(OR(C62="",AND(E62&lt;&gt;"",E62&lt;C62),AND(D62&lt;&gt;"",D62&lt;C62),AND(F62&lt;&gt;"",F62&lt;C62),COUNTIF($B$2:$B$101,B62)&gt;1),"INVALID",IF(C62&gt;'敏感度'!$B$7-'敏感度'!$B$4,"CENSORED",IF(AND(I62=1,E62&lt;&gt;"",E62-C62&gt;=0,E62-C62&lt;='敏感度'!$B$4),1,0)))))</x:f>
      </x:c>
      <x:c r="L62" s="1" t="str">
        <x:f>IF(OR(B62="",E62="",C62=""),"",E62-C62)</x:f>
      </x:c>
      <x:c r="M62" s="1" t="str">
        <x:f>IF(B62="","",IF(F62="",0,IF(OR(E62="",F62&lt;E62),1,0)))</x:f>
      </x:c>
      <x:c r="N62" s="1" t="str">
        <x:f>IF(B62="","",IF(OR(C62="",AND(D62&lt;&gt;"",D62&lt;C62),AND(E62&lt;&gt;"",E62&lt;C62),AND(F62&lt;&gt;"",F62&lt;C62),COUNTIF($B$2:$B$101,B62)&gt;1,AND(I62&lt;&gt;0,I62&lt;&gt;1)),"CHECK","OK"))</x:f>
      </x:c>
      <x:c r="O62" s="1" t="str">
        <x:f>IF(B62="","",IF(COUNTIF($B$2:$B$101,B62)&gt;1,1,0))</x:f>
      </x:c>
      <x:c r="P62" s="1" t="str">
        <x:f>IF(B62="","",IF(AND(M62=1,E62&lt;&gt;""),1,0))</x:f>
      </x:c>
      <x:c r="Q62" s="1" t="str">
        <x:f>IF(B62="","",IF(OR(AND(D62&lt;&gt;"",D62&lt;C62),AND(E62&lt;&gt;"",E62&lt;C62),AND(F62&lt;&gt;"",F62&lt;C62)),1,0))</x:f>
      </x:c>
      <x:c r="R62" s="1" t="str">
        <x:f>IF(B62="","",IF(OR(NOT(ISNUMBER(G62)),NOT(ISNUMBER(H62)),G62&lt;0,H62&lt;0),1,0))</x:f>
      </x:c>
    </x:row>
    <x:row r="63">
      <x:c r="A63" s="6"/>
      <x:c r="B63" s="6"/>
      <x:c r="C63" s="7"/>
      <x:c r="D63" s="7"/>
      <x:c r="E63" s="7"/>
      <x:c r="F63" s="7"/>
      <x:c r="G63" s="8"/>
      <x:c r="H63" s="8"/>
      <x:c r="I63" s="6"/>
      <x:c r="J63" s="6"/>
      <x:c r="K63" s="1" t="str">
        <x:f>IF(B63="","",IF(AND(I63&lt;&gt;0,I63&lt;&gt;1),"INVALID",IF(OR(C63="",AND(E63&lt;&gt;"",E63&lt;C63),AND(D63&lt;&gt;"",D63&lt;C63),AND(F63&lt;&gt;"",F63&lt;C63),COUNTIF($B$2:$B$101,B63)&gt;1),"INVALID",IF(C63&gt;'敏感度'!$B$7-'敏感度'!$B$4,"CENSORED",IF(AND(I63=1,E63&lt;&gt;"",E63-C63&gt;=0,E63-C63&lt;='敏感度'!$B$4),1,0)))))</x:f>
      </x:c>
      <x:c r="L63" s="1" t="str">
        <x:f>IF(OR(B63="",E63="",C63=""),"",E63-C63)</x:f>
      </x:c>
      <x:c r="M63" s="1" t="str">
        <x:f>IF(B63="","",IF(F63="",0,IF(OR(E63="",F63&lt;E63),1,0)))</x:f>
      </x:c>
      <x:c r="N63" s="1" t="str">
        <x:f>IF(B63="","",IF(OR(C63="",AND(D63&lt;&gt;"",D63&lt;C63),AND(E63&lt;&gt;"",E63&lt;C63),AND(F63&lt;&gt;"",F63&lt;C63),COUNTIF($B$2:$B$101,B63)&gt;1,AND(I63&lt;&gt;0,I63&lt;&gt;1)),"CHECK","OK"))</x:f>
      </x:c>
      <x:c r="O63" s="1" t="str">
        <x:f>IF(B63="","",IF(COUNTIF($B$2:$B$101,B63)&gt;1,1,0))</x:f>
      </x:c>
      <x:c r="P63" s="1" t="str">
        <x:f>IF(B63="","",IF(AND(M63=1,E63&lt;&gt;""),1,0))</x:f>
      </x:c>
      <x:c r="Q63" s="1" t="str">
        <x:f>IF(B63="","",IF(OR(AND(D63&lt;&gt;"",D63&lt;C63),AND(E63&lt;&gt;"",E63&lt;C63),AND(F63&lt;&gt;"",F63&lt;C63)),1,0))</x:f>
      </x:c>
      <x:c r="R63" s="1" t="str">
        <x:f>IF(B63="","",IF(OR(NOT(ISNUMBER(G63)),NOT(ISNUMBER(H63)),G63&lt;0,H63&lt;0),1,0))</x:f>
      </x:c>
    </x:row>
    <x:row r="64">
      <x:c r="A64" s="6"/>
      <x:c r="B64" s="6"/>
      <x:c r="C64" s="7"/>
      <x:c r="D64" s="7"/>
      <x:c r="E64" s="7"/>
      <x:c r="F64" s="7"/>
      <x:c r="G64" s="8"/>
      <x:c r="H64" s="8"/>
      <x:c r="I64" s="6"/>
      <x:c r="J64" s="6"/>
      <x:c r="K64" s="1" t="str">
        <x:f>IF(B64="","",IF(AND(I64&lt;&gt;0,I64&lt;&gt;1),"INVALID",IF(OR(C64="",AND(E64&lt;&gt;"",E64&lt;C64),AND(D64&lt;&gt;"",D64&lt;C64),AND(F64&lt;&gt;"",F64&lt;C64),COUNTIF($B$2:$B$101,B64)&gt;1),"INVALID",IF(C64&gt;'敏感度'!$B$7-'敏感度'!$B$4,"CENSORED",IF(AND(I64=1,E64&lt;&gt;"",E64-C64&gt;=0,E64-C64&lt;='敏感度'!$B$4),1,0)))))</x:f>
      </x:c>
      <x:c r="L64" s="1" t="str">
        <x:f>IF(OR(B64="",E64="",C64=""),"",E64-C64)</x:f>
      </x:c>
      <x:c r="M64" s="1" t="str">
        <x:f>IF(B64="","",IF(F64="",0,IF(OR(E64="",F64&lt;E64),1,0)))</x:f>
      </x:c>
      <x:c r="N64" s="1" t="str">
        <x:f>IF(B64="","",IF(OR(C64="",AND(D64&lt;&gt;"",D64&lt;C64),AND(E64&lt;&gt;"",E64&lt;C64),AND(F64&lt;&gt;"",F64&lt;C64),COUNTIF($B$2:$B$101,B64)&gt;1,AND(I64&lt;&gt;0,I64&lt;&gt;1)),"CHECK","OK"))</x:f>
      </x:c>
      <x:c r="O64" s="1" t="str">
        <x:f>IF(B64="","",IF(COUNTIF($B$2:$B$101,B64)&gt;1,1,0))</x:f>
      </x:c>
      <x:c r="P64" s="1" t="str">
        <x:f>IF(B64="","",IF(AND(M64=1,E64&lt;&gt;""),1,0))</x:f>
      </x:c>
      <x:c r="Q64" s="1" t="str">
        <x:f>IF(B64="","",IF(OR(AND(D64&lt;&gt;"",D64&lt;C64),AND(E64&lt;&gt;"",E64&lt;C64),AND(F64&lt;&gt;"",F64&lt;C64)),1,0))</x:f>
      </x:c>
      <x:c r="R64" s="1" t="str">
        <x:f>IF(B64="","",IF(OR(NOT(ISNUMBER(G64)),NOT(ISNUMBER(H64)),G64&lt;0,H64&lt;0),1,0))</x:f>
      </x:c>
    </x:row>
    <x:row r="65">
      <x:c r="A65" s="6"/>
      <x:c r="B65" s="6"/>
      <x:c r="C65" s="7"/>
      <x:c r="D65" s="7"/>
      <x:c r="E65" s="7"/>
      <x:c r="F65" s="7"/>
      <x:c r="G65" s="8"/>
      <x:c r="H65" s="8"/>
      <x:c r="I65" s="6"/>
      <x:c r="J65" s="6"/>
      <x:c r="K65" s="1" t="str">
        <x:f>IF(B65="","",IF(AND(I65&lt;&gt;0,I65&lt;&gt;1),"INVALID",IF(OR(C65="",AND(E65&lt;&gt;"",E65&lt;C65),AND(D65&lt;&gt;"",D65&lt;C65),AND(F65&lt;&gt;"",F65&lt;C65),COUNTIF($B$2:$B$101,B65)&gt;1),"INVALID",IF(C65&gt;'敏感度'!$B$7-'敏感度'!$B$4,"CENSORED",IF(AND(I65=1,E65&lt;&gt;"",E65-C65&gt;=0,E65-C65&lt;='敏感度'!$B$4),1,0)))))</x:f>
      </x:c>
      <x:c r="L65" s="1" t="str">
        <x:f>IF(OR(B65="",E65="",C65=""),"",E65-C65)</x:f>
      </x:c>
      <x:c r="M65" s="1" t="str">
        <x:f>IF(B65="","",IF(F65="",0,IF(OR(E65="",F65&lt;E65),1,0)))</x:f>
      </x:c>
      <x:c r="N65" s="1" t="str">
        <x:f>IF(B65="","",IF(OR(C65="",AND(D65&lt;&gt;"",D65&lt;C65),AND(E65&lt;&gt;"",E65&lt;C65),AND(F65&lt;&gt;"",F65&lt;C65),COUNTIF($B$2:$B$101,B65)&gt;1,AND(I65&lt;&gt;0,I65&lt;&gt;1)),"CHECK","OK"))</x:f>
      </x:c>
      <x:c r="O65" s="1" t="str">
        <x:f>IF(B65="","",IF(COUNTIF($B$2:$B$101,B65)&gt;1,1,0))</x:f>
      </x:c>
      <x:c r="P65" s="1" t="str">
        <x:f>IF(B65="","",IF(AND(M65=1,E65&lt;&gt;""),1,0))</x:f>
      </x:c>
      <x:c r="Q65" s="1" t="str">
        <x:f>IF(B65="","",IF(OR(AND(D65&lt;&gt;"",D65&lt;C65),AND(E65&lt;&gt;"",E65&lt;C65),AND(F65&lt;&gt;"",F65&lt;C65)),1,0))</x:f>
      </x:c>
      <x:c r="R65" s="1" t="str">
        <x:f>IF(B65="","",IF(OR(NOT(ISNUMBER(G65)),NOT(ISNUMBER(H65)),G65&lt;0,H65&lt;0),1,0))</x:f>
      </x:c>
    </x:row>
    <x:row r="66">
      <x:c r="A66" s="6"/>
      <x:c r="B66" s="6"/>
      <x:c r="C66" s="7"/>
      <x:c r="D66" s="7"/>
      <x:c r="E66" s="7"/>
      <x:c r="F66" s="7"/>
      <x:c r="G66" s="8"/>
      <x:c r="H66" s="8"/>
      <x:c r="I66" s="6"/>
      <x:c r="J66" s="6"/>
      <x:c r="K66" s="1" t="str">
        <x:f>IF(B66="","",IF(AND(I66&lt;&gt;0,I66&lt;&gt;1),"INVALID",IF(OR(C66="",AND(E66&lt;&gt;"",E66&lt;C66),AND(D66&lt;&gt;"",D66&lt;C66),AND(F66&lt;&gt;"",F66&lt;C66),COUNTIF($B$2:$B$101,B66)&gt;1),"INVALID",IF(C66&gt;'敏感度'!$B$7-'敏感度'!$B$4,"CENSORED",IF(AND(I66=1,E66&lt;&gt;"",E66-C66&gt;=0,E66-C66&lt;='敏感度'!$B$4),1,0)))))</x:f>
      </x:c>
      <x:c r="L66" s="1" t="str">
        <x:f>IF(OR(B66="",E66="",C66=""),"",E66-C66)</x:f>
      </x:c>
      <x:c r="M66" s="1" t="str">
        <x:f>IF(B66="","",IF(F66="",0,IF(OR(E66="",F66&lt;E66),1,0)))</x:f>
      </x:c>
      <x:c r="N66" s="1" t="str">
        <x:f>IF(B66="","",IF(OR(C66="",AND(D66&lt;&gt;"",D66&lt;C66),AND(E66&lt;&gt;"",E66&lt;C66),AND(F66&lt;&gt;"",F66&lt;C66),COUNTIF($B$2:$B$101,B66)&gt;1,AND(I66&lt;&gt;0,I66&lt;&gt;1)),"CHECK","OK"))</x:f>
      </x:c>
      <x:c r="O66" s="1" t="str">
        <x:f>IF(B66="","",IF(COUNTIF($B$2:$B$101,B66)&gt;1,1,0))</x:f>
      </x:c>
      <x:c r="P66" s="1" t="str">
        <x:f>IF(B66="","",IF(AND(M66=1,E66&lt;&gt;""),1,0))</x:f>
      </x:c>
      <x:c r="Q66" s="1" t="str">
        <x:f>IF(B66="","",IF(OR(AND(D66&lt;&gt;"",D66&lt;C66),AND(E66&lt;&gt;"",E66&lt;C66),AND(F66&lt;&gt;"",F66&lt;C66)),1,0))</x:f>
      </x:c>
      <x:c r="R66" s="1" t="str">
        <x:f>IF(B66="","",IF(OR(NOT(ISNUMBER(G66)),NOT(ISNUMBER(H66)),G66&lt;0,H66&lt;0),1,0))</x:f>
      </x:c>
    </x:row>
    <x:row r="67">
      <x:c r="A67" s="6"/>
      <x:c r="B67" s="6"/>
      <x:c r="C67" s="7"/>
      <x:c r="D67" s="7"/>
      <x:c r="E67" s="7"/>
      <x:c r="F67" s="7"/>
      <x:c r="G67" s="8"/>
      <x:c r="H67" s="8"/>
      <x:c r="I67" s="6"/>
      <x:c r="J67" s="6"/>
      <x:c r="K67" s="1" t="str">
        <x:f>IF(B67="","",IF(AND(I67&lt;&gt;0,I67&lt;&gt;1),"INVALID",IF(OR(C67="",AND(E67&lt;&gt;"",E67&lt;C67),AND(D67&lt;&gt;"",D67&lt;C67),AND(F67&lt;&gt;"",F67&lt;C67),COUNTIF($B$2:$B$101,B67)&gt;1),"INVALID",IF(C67&gt;'敏感度'!$B$7-'敏感度'!$B$4,"CENSORED",IF(AND(I67=1,E67&lt;&gt;"",E67-C67&gt;=0,E67-C67&lt;='敏感度'!$B$4),1,0)))))</x:f>
      </x:c>
      <x:c r="L67" s="1" t="str">
        <x:f>IF(OR(B67="",E67="",C67=""),"",E67-C67)</x:f>
      </x:c>
      <x:c r="M67" s="1" t="str">
        <x:f>IF(B67="","",IF(F67="",0,IF(OR(E67="",F67&lt;E67),1,0)))</x:f>
      </x:c>
      <x:c r="N67" s="1" t="str">
        <x:f>IF(B67="","",IF(OR(C67="",AND(D67&lt;&gt;"",D67&lt;C67),AND(E67&lt;&gt;"",E67&lt;C67),AND(F67&lt;&gt;"",F67&lt;C67),COUNTIF($B$2:$B$101,B67)&gt;1,AND(I67&lt;&gt;0,I67&lt;&gt;1)),"CHECK","OK"))</x:f>
      </x:c>
      <x:c r="O67" s="1" t="str">
        <x:f>IF(B67="","",IF(COUNTIF($B$2:$B$101,B67)&gt;1,1,0))</x:f>
      </x:c>
      <x:c r="P67" s="1" t="str">
        <x:f>IF(B67="","",IF(AND(M67=1,E67&lt;&gt;""),1,0))</x:f>
      </x:c>
      <x:c r="Q67" s="1" t="str">
        <x:f>IF(B67="","",IF(OR(AND(D67&lt;&gt;"",D67&lt;C67),AND(E67&lt;&gt;"",E67&lt;C67),AND(F67&lt;&gt;"",F67&lt;C67)),1,0))</x:f>
      </x:c>
      <x:c r="R67" s="1" t="str">
        <x:f>IF(B67="","",IF(OR(NOT(ISNUMBER(G67)),NOT(ISNUMBER(H67)),G67&lt;0,H67&lt;0),1,0))</x:f>
      </x:c>
    </x:row>
    <x:row r="68">
      <x:c r="A68" s="6"/>
      <x:c r="B68" s="6"/>
      <x:c r="C68" s="7"/>
      <x:c r="D68" s="7"/>
      <x:c r="E68" s="7"/>
      <x:c r="F68" s="7"/>
      <x:c r="G68" s="8"/>
      <x:c r="H68" s="8"/>
      <x:c r="I68" s="6"/>
      <x:c r="J68" s="6"/>
      <x:c r="K68" s="1" t="str">
        <x:f>IF(B68="","",IF(AND(I68&lt;&gt;0,I68&lt;&gt;1),"INVALID",IF(OR(C68="",AND(E68&lt;&gt;"",E68&lt;C68),AND(D68&lt;&gt;"",D68&lt;C68),AND(F68&lt;&gt;"",F68&lt;C68),COUNTIF($B$2:$B$101,B68)&gt;1),"INVALID",IF(C68&gt;'敏感度'!$B$7-'敏感度'!$B$4,"CENSORED",IF(AND(I68=1,E68&lt;&gt;"",E68-C68&gt;=0,E68-C68&lt;='敏感度'!$B$4),1,0)))))</x:f>
      </x:c>
      <x:c r="L68" s="1" t="str">
        <x:f>IF(OR(B68="",E68="",C68=""),"",E68-C68)</x:f>
      </x:c>
      <x:c r="M68" s="1" t="str">
        <x:f>IF(B68="","",IF(F68="",0,IF(OR(E68="",F68&lt;E68),1,0)))</x:f>
      </x:c>
      <x:c r="N68" s="1" t="str">
        <x:f>IF(B68="","",IF(OR(C68="",AND(D68&lt;&gt;"",D68&lt;C68),AND(E68&lt;&gt;"",E68&lt;C68),AND(F68&lt;&gt;"",F68&lt;C68),COUNTIF($B$2:$B$101,B68)&gt;1,AND(I68&lt;&gt;0,I68&lt;&gt;1)),"CHECK","OK"))</x:f>
      </x:c>
      <x:c r="O68" s="1" t="str">
        <x:f>IF(B68="","",IF(COUNTIF($B$2:$B$101,B68)&gt;1,1,0))</x:f>
      </x:c>
      <x:c r="P68" s="1" t="str">
        <x:f>IF(B68="","",IF(AND(M68=1,E68&lt;&gt;""),1,0))</x:f>
      </x:c>
      <x:c r="Q68" s="1" t="str">
        <x:f>IF(B68="","",IF(OR(AND(D68&lt;&gt;"",D68&lt;C68),AND(E68&lt;&gt;"",E68&lt;C68),AND(F68&lt;&gt;"",F68&lt;C68)),1,0))</x:f>
      </x:c>
      <x:c r="R68" s="1" t="str">
        <x:f>IF(B68="","",IF(OR(NOT(ISNUMBER(G68)),NOT(ISNUMBER(H68)),G68&lt;0,H68&lt;0),1,0))</x:f>
      </x:c>
    </x:row>
    <x:row r="69">
      <x:c r="A69" s="6"/>
      <x:c r="B69" s="6"/>
      <x:c r="C69" s="7"/>
      <x:c r="D69" s="7"/>
      <x:c r="E69" s="7"/>
      <x:c r="F69" s="7"/>
      <x:c r="G69" s="8"/>
      <x:c r="H69" s="8"/>
      <x:c r="I69" s="6"/>
      <x:c r="J69" s="6"/>
      <x:c r="K69" s="1" t="str">
        <x:f>IF(B69="","",IF(AND(I69&lt;&gt;0,I69&lt;&gt;1),"INVALID",IF(OR(C69="",AND(E69&lt;&gt;"",E69&lt;C69),AND(D69&lt;&gt;"",D69&lt;C69),AND(F69&lt;&gt;"",F69&lt;C69),COUNTIF($B$2:$B$101,B69)&gt;1),"INVALID",IF(C69&gt;'敏感度'!$B$7-'敏感度'!$B$4,"CENSORED",IF(AND(I69=1,E69&lt;&gt;"",E69-C69&gt;=0,E69-C69&lt;='敏感度'!$B$4),1,0)))))</x:f>
      </x:c>
      <x:c r="L69" s="1" t="str">
        <x:f>IF(OR(B69="",E69="",C69=""),"",E69-C69)</x:f>
      </x:c>
      <x:c r="M69" s="1" t="str">
        <x:f>IF(B69="","",IF(F69="",0,IF(OR(E69="",F69&lt;E69),1,0)))</x:f>
      </x:c>
      <x:c r="N69" s="1" t="str">
        <x:f>IF(B69="","",IF(OR(C69="",AND(D69&lt;&gt;"",D69&lt;C69),AND(E69&lt;&gt;"",E69&lt;C69),AND(F69&lt;&gt;"",F69&lt;C69),COUNTIF($B$2:$B$101,B69)&gt;1,AND(I69&lt;&gt;0,I69&lt;&gt;1)),"CHECK","OK"))</x:f>
      </x:c>
      <x:c r="O69" s="1" t="str">
        <x:f>IF(B69="","",IF(COUNTIF($B$2:$B$101,B69)&gt;1,1,0))</x:f>
      </x:c>
      <x:c r="P69" s="1" t="str">
        <x:f>IF(B69="","",IF(AND(M69=1,E69&lt;&gt;""),1,0))</x:f>
      </x:c>
      <x:c r="Q69" s="1" t="str">
        <x:f>IF(B69="","",IF(OR(AND(D69&lt;&gt;"",D69&lt;C69),AND(E69&lt;&gt;"",E69&lt;C69),AND(F69&lt;&gt;"",F69&lt;C69)),1,0))</x:f>
      </x:c>
      <x:c r="R69" s="1" t="str">
        <x:f>IF(B69="","",IF(OR(NOT(ISNUMBER(G69)),NOT(ISNUMBER(H69)),G69&lt;0,H69&lt;0),1,0))</x:f>
      </x:c>
    </x:row>
    <x:row r="70">
      <x:c r="A70" s="6"/>
      <x:c r="B70" s="6"/>
      <x:c r="C70" s="7"/>
      <x:c r="D70" s="7"/>
      <x:c r="E70" s="7"/>
      <x:c r="F70" s="7"/>
      <x:c r="G70" s="8"/>
      <x:c r="H70" s="8"/>
      <x:c r="I70" s="6"/>
      <x:c r="J70" s="6"/>
      <x:c r="K70" s="1" t="str">
        <x:f>IF(B70="","",IF(AND(I70&lt;&gt;0,I70&lt;&gt;1),"INVALID",IF(OR(C70="",AND(E70&lt;&gt;"",E70&lt;C70),AND(D70&lt;&gt;"",D70&lt;C70),AND(F70&lt;&gt;"",F70&lt;C70),COUNTIF($B$2:$B$101,B70)&gt;1),"INVALID",IF(C70&gt;'敏感度'!$B$7-'敏感度'!$B$4,"CENSORED",IF(AND(I70=1,E70&lt;&gt;"",E70-C70&gt;=0,E70-C70&lt;='敏感度'!$B$4),1,0)))))</x:f>
      </x:c>
      <x:c r="L70" s="1" t="str">
        <x:f>IF(OR(B70="",E70="",C70=""),"",E70-C70)</x:f>
      </x:c>
      <x:c r="M70" s="1" t="str">
        <x:f>IF(B70="","",IF(F70="",0,IF(OR(E70="",F70&lt;E70),1,0)))</x:f>
      </x:c>
      <x:c r="N70" s="1" t="str">
        <x:f>IF(B70="","",IF(OR(C70="",AND(D70&lt;&gt;"",D70&lt;C70),AND(E70&lt;&gt;"",E70&lt;C70),AND(F70&lt;&gt;"",F70&lt;C70),COUNTIF($B$2:$B$101,B70)&gt;1,AND(I70&lt;&gt;0,I70&lt;&gt;1)),"CHECK","OK"))</x:f>
      </x:c>
      <x:c r="O70" s="1" t="str">
        <x:f>IF(B70="","",IF(COUNTIF($B$2:$B$101,B70)&gt;1,1,0))</x:f>
      </x:c>
      <x:c r="P70" s="1" t="str">
        <x:f>IF(B70="","",IF(AND(M70=1,E70&lt;&gt;""),1,0))</x:f>
      </x:c>
      <x:c r="Q70" s="1" t="str">
        <x:f>IF(B70="","",IF(OR(AND(D70&lt;&gt;"",D70&lt;C70),AND(E70&lt;&gt;"",E70&lt;C70),AND(F70&lt;&gt;"",F70&lt;C70)),1,0))</x:f>
      </x:c>
      <x:c r="R70" s="1" t="str">
        <x:f>IF(B70="","",IF(OR(NOT(ISNUMBER(G70)),NOT(ISNUMBER(H70)),G70&lt;0,H70&lt;0),1,0))</x:f>
      </x:c>
    </x:row>
    <x:row r="71">
      <x:c r="A71" s="6"/>
      <x:c r="B71" s="6"/>
      <x:c r="C71" s="7"/>
      <x:c r="D71" s="7"/>
      <x:c r="E71" s="7"/>
      <x:c r="F71" s="7"/>
      <x:c r="G71" s="8"/>
      <x:c r="H71" s="8"/>
      <x:c r="I71" s="6"/>
      <x:c r="J71" s="6"/>
      <x:c r="K71" s="1" t="str">
        <x:f>IF(B71="","",IF(AND(I71&lt;&gt;0,I71&lt;&gt;1),"INVALID",IF(OR(C71="",AND(E71&lt;&gt;"",E71&lt;C71),AND(D71&lt;&gt;"",D71&lt;C71),AND(F71&lt;&gt;"",F71&lt;C71),COUNTIF($B$2:$B$101,B71)&gt;1),"INVALID",IF(C71&gt;'敏感度'!$B$7-'敏感度'!$B$4,"CENSORED",IF(AND(I71=1,E71&lt;&gt;"",E71-C71&gt;=0,E71-C71&lt;='敏感度'!$B$4),1,0)))))</x:f>
      </x:c>
      <x:c r="L71" s="1" t="str">
        <x:f>IF(OR(B71="",E71="",C71=""),"",E71-C71)</x:f>
      </x:c>
      <x:c r="M71" s="1" t="str">
        <x:f>IF(B71="","",IF(F71="",0,IF(OR(E71="",F71&lt;E71),1,0)))</x:f>
      </x:c>
      <x:c r="N71" s="1" t="str">
        <x:f>IF(B71="","",IF(OR(C71="",AND(D71&lt;&gt;"",D71&lt;C71),AND(E71&lt;&gt;"",E71&lt;C71),AND(F71&lt;&gt;"",F71&lt;C71),COUNTIF($B$2:$B$101,B71)&gt;1,AND(I71&lt;&gt;0,I71&lt;&gt;1)),"CHECK","OK"))</x:f>
      </x:c>
      <x:c r="O71" s="1" t="str">
        <x:f>IF(B71="","",IF(COUNTIF($B$2:$B$101,B71)&gt;1,1,0))</x:f>
      </x:c>
      <x:c r="P71" s="1" t="str">
        <x:f>IF(B71="","",IF(AND(M71=1,E71&lt;&gt;""),1,0))</x:f>
      </x:c>
      <x:c r="Q71" s="1" t="str">
        <x:f>IF(B71="","",IF(OR(AND(D71&lt;&gt;"",D71&lt;C71),AND(E71&lt;&gt;"",E71&lt;C71),AND(F71&lt;&gt;"",F71&lt;C71)),1,0))</x:f>
      </x:c>
      <x:c r="R71" s="1" t="str">
        <x:f>IF(B71="","",IF(OR(NOT(ISNUMBER(G71)),NOT(ISNUMBER(H71)),G71&lt;0,H71&lt;0),1,0))</x:f>
      </x:c>
    </x:row>
    <x:row r="72">
      <x:c r="A72" s="6"/>
      <x:c r="B72" s="6"/>
      <x:c r="C72" s="7"/>
      <x:c r="D72" s="7"/>
      <x:c r="E72" s="7"/>
      <x:c r="F72" s="7"/>
      <x:c r="G72" s="8"/>
      <x:c r="H72" s="8"/>
      <x:c r="I72" s="6"/>
      <x:c r="J72" s="6"/>
      <x:c r="K72" s="1" t="str">
        <x:f>IF(B72="","",IF(AND(I72&lt;&gt;0,I72&lt;&gt;1),"INVALID",IF(OR(C72="",AND(E72&lt;&gt;"",E72&lt;C72),AND(D72&lt;&gt;"",D72&lt;C72),AND(F72&lt;&gt;"",F72&lt;C72),COUNTIF($B$2:$B$101,B72)&gt;1),"INVALID",IF(C72&gt;'敏感度'!$B$7-'敏感度'!$B$4,"CENSORED",IF(AND(I72=1,E72&lt;&gt;"",E72-C72&gt;=0,E72-C72&lt;='敏感度'!$B$4),1,0)))))</x:f>
      </x:c>
      <x:c r="L72" s="1" t="str">
        <x:f>IF(OR(B72="",E72="",C72=""),"",E72-C72)</x:f>
      </x:c>
      <x:c r="M72" s="1" t="str">
        <x:f>IF(B72="","",IF(F72="",0,IF(OR(E72="",F72&lt;E72),1,0)))</x:f>
      </x:c>
      <x:c r="N72" s="1" t="str">
        <x:f>IF(B72="","",IF(OR(C72="",AND(D72&lt;&gt;"",D72&lt;C72),AND(E72&lt;&gt;"",E72&lt;C72),AND(F72&lt;&gt;"",F72&lt;C72),COUNTIF($B$2:$B$101,B72)&gt;1,AND(I72&lt;&gt;0,I72&lt;&gt;1)),"CHECK","OK"))</x:f>
      </x:c>
      <x:c r="O72" s="1" t="str">
        <x:f>IF(B72="","",IF(COUNTIF($B$2:$B$101,B72)&gt;1,1,0))</x:f>
      </x:c>
      <x:c r="P72" s="1" t="str">
        <x:f>IF(B72="","",IF(AND(M72=1,E72&lt;&gt;""),1,0))</x:f>
      </x:c>
      <x:c r="Q72" s="1" t="str">
        <x:f>IF(B72="","",IF(OR(AND(D72&lt;&gt;"",D72&lt;C72),AND(E72&lt;&gt;"",E72&lt;C72),AND(F72&lt;&gt;"",F72&lt;C72)),1,0))</x:f>
      </x:c>
      <x:c r="R72" s="1" t="str">
        <x:f>IF(B72="","",IF(OR(NOT(ISNUMBER(G72)),NOT(ISNUMBER(H72)),G72&lt;0,H72&lt;0),1,0))</x:f>
      </x:c>
    </x:row>
    <x:row r="73">
      <x:c r="A73" s="6"/>
      <x:c r="B73" s="6"/>
      <x:c r="C73" s="7"/>
      <x:c r="D73" s="7"/>
      <x:c r="E73" s="7"/>
      <x:c r="F73" s="7"/>
      <x:c r="G73" s="8"/>
      <x:c r="H73" s="8"/>
      <x:c r="I73" s="6"/>
      <x:c r="J73" s="6"/>
      <x:c r="K73" s="1" t="str">
        <x:f>IF(B73="","",IF(AND(I73&lt;&gt;0,I73&lt;&gt;1),"INVALID",IF(OR(C73="",AND(E73&lt;&gt;"",E73&lt;C73),AND(D73&lt;&gt;"",D73&lt;C73),AND(F73&lt;&gt;"",F73&lt;C73),COUNTIF($B$2:$B$101,B73)&gt;1),"INVALID",IF(C73&gt;'敏感度'!$B$7-'敏感度'!$B$4,"CENSORED",IF(AND(I73=1,E73&lt;&gt;"",E73-C73&gt;=0,E73-C73&lt;='敏感度'!$B$4),1,0)))))</x:f>
      </x:c>
      <x:c r="L73" s="1" t="str">
        <x:f>IF(OR(B73="",E73="",C73=""),"",E73-C73)</x:f>
      </x:c>
      <x:c r="M73" s="1" t="str">
        <x:f>IF(B73="","",IF(F73="",0,IF(OR(E73="",F73&lt;E73),1,0)))</x:f>
      </x:c>
      <x:c r="N73" s="1" t="str">
        <x:f>IF(B73="","",IF(OR(C73="",AND(D73&lt;&gt;"",D73&lt;C73),AND(E73&lt;&gt;"",E73&lt;C73),AND(F73&lt;&gt;"",F73&lt;C73),COUNTIF($B$2:$B$101,B73)&gt;1,AND(I73&lt;&gt;0,I73&lt;&gt;1)),"CHECK","OK"))</x:f>
      </x:c>
      <x:c r="O73" s="1" t="str">
        <x:f>IF(B73="","",IF(COUNTIF($B$2:$B$101,B73)&gt;1,1,0))</x:f>
      </x:c>
      <x:c r="P73" s="1" t="str">
        <x:f>IF(B73="","",IF(AND(M73=1,E73&lt;&gt;""),1,0))</x:f>
      </x:c>
      <x:c r="Q73" s="1" t="str">
        <x:f>IF(B73="","",IF(OR(AND(D73&lt;&gt;"",D73&lt;C73),AND(E73&lt;&gt;"",E73&lt;C73),AND(F73&lt;&gt;"",F73&lt;C73)),1,0))</x:f>
      </x:c>
      <x:c r="R73" s="1" t="str">
        <x:f>IF(B73="","",IF(OR(NOT(ISNUMBER(G73)),NOT(ISNUMBER(H73)),G73&lt;0,H73&lt;0),1,0))</x:f>
      </x:c>
    </x:row>
    <x:row r="74">
      <x:c r="A74" s="6"/>
      <x:c r="B74" s="6"/>
      <x:c r="C74" s="7"/>
      <x:c r="D74" s="7"/>
      <x:c r="E74" s="7"/>
      <x:c r="F74" s="7"/>
      <x:c r="G74" s="8"/>
      <x:c r="H74" s="8"/>
      <x:c r="I74" s="6"/>
      <x:c r="J74" s="6"/>
      <x:c r="K74" s="1" t="str">
        <x:f>IF(B74="","",IF(AND(I74&lt;&gt;0,I74&lt;&gt;1),"INVALID",IF(OR(C74="",AND(E74&lt;&gt;"",E74&lt;C74),AND(D74&lt;&gt;"",D74&lt;C74),AND(F74&lt;&gt;"",F74&lt;C74),COUNTIF($B$2:$B$101,B74)&gt;1),"INVALID",IF(C74&gt;'敏感度'!$B$7-'敏感度'!$B$4,"CENSORED",IF(AND(I74=1,E74&lt;&gt;"",E74-C74&gt;=0,E74-C74&lt;='敏感度'!$B$4),1,0)))))</x:f>
      </x:c>
      <x:c r="L74" s="1" t="str">
        <x:f>IF(OR(B74="",E74="",C74=""),"",E74-C74)</x:f>
      </x:c>
      <x:c r="M74" s="1" t="str">
        <x:f>IF(B74="","",IF(F74="",0,IF(OR(E74="",F74&lt;E74),1,0)))</x:f>
      </x:c>
      <x:c r="N74" s="1" t="str">
        <x:f>IF(B74="","",IF(OR(C74="",AND(D74&lt;&gt;"",D74&lt;C74),AND(E74&lt;&gt;"",E74&lt;C74),AND(F74&lt;&gt;"",F74&lt;C74),COUNTIF($B$2:$B$101,B74)&gt;1,AND(I74&lt;&gt;0,I74&lt;&gt;1)),"CHECK","OK"))</x:f>
      </x:c>
      <x:c r="O74" s="1" t="str">
        <x:f>IF(B74="","",IF(COUNTIF($B$2:$B$101,B74)&gt;1,1,0))</x:f>
      </x:c>
      <x:c r="P74" s="1" t="str">
        <x:f>IF(B74="","",IF(AND(M74=1,E74&lt;&gt;""),1,0))</x:f>
      </x:c>
      <x:c r="Q74" s="1" t="str">
        <x:f>IF(B74="","",IF(OR(AND(D74&lt;&gt;"",D74&lt;C74),AND(E74&lt;&gt;"",E74&lt;C74),AND(F74&lt;&gt;"",F74&lt;C74)),1,0))</x:f>
      </x:c>
      <x:c r="R74" s="1" t="str">
        <x:f>IF(B74="","",IF(OR(NOT(ISNUMBER(G74)),NOT(ISNUMBER(H74)),G74&lt;0,H74&lt;0),1,0))</x:f>
      </x:c>
    </x:row>
    <x:row r="75">
      <x:c r="A75" s="6"/>
      <x:c r="B75" s="6"/>
      <x:c r="C75" s="7"/>
      <x:c r="D75" s="7"/>
      <x:c r="E75" s="7"/>
      <x:c r="F75" s="7"/>
      <x:c r="G75" s="8"/>
      <x:c r="H75" s="8"/>
      <x:c r="I75" s="6"/>
      <x:c r="J75" s="6"/>
      <x:c r="K75" s="1" t="str">
        <x:f>IF(B75="","",IF(AND(I75&lt;&gt;0,I75&lt;&gt;1),"INVALID",IF(OR(C75="",AND(E75&lt;&gt;"",E75&lt;C75),AND(D75&lt;&gt;"",D75&lt;C75),AND(F75&lt;&gt;"",F75&lt;C75),COUNTIF($B$2:$B$101,B75)&gt;1),"INVALID",IF(C75&gt;'敏感度'!$B$7-'敏感度'!$B$4,"CENSORED",IF(AND(I75=1,E75&lt;&gt;"",E75-C75&gt;=0,E75-C75&lt;='敏感度'!$B$4),1,0)))))</x:f>
      </x:c>
      <x:c r="L75" s="1" t="str">
        <x:f>IF(OR(B75="",E75="",C75=""),"",E75-C75)</x:f>
      </x:c>
      <x:c r="M75" s="1" t="str">
        <x:f>IF(B75="","",IF(F75="",0,IF(OR(E75="",F75&lt;E75),1,0)))</x:f>
      </x:c>
      <x:c r="N75" s="1" t="str">
        <x:f>IF(B75="","",IF(OR(C75="",AND(D75&lt;&gt;"",D75&lt;C75),AND(E75&lt;&gt;"",E75&lt;C75),AND(F75&lt;&gt;"",F75&lt;C75),COUNTIF($B$2:$B$101,B75)&gt;1,AND(I75&lt;&gt;0,I75&lt;&gt;1)),"CHECK","OK"))</x:f>
      </x:c>
      <x:c r="O75" s="1" t="str">
        <x:f>IF(B75="","",IF(COUNTIF($B$2:$B$101,B75)&gt;1,1,0))</x:f>
      </x:c>
      <x:c r="P75" s="1" t="str">
        <x:f>IF(B75="","",IF(AND(M75=1,E75&lt;&gt;""),1,0))</x:f>
      </x:c>
      <x:c r="Q75" s="1" t="str">
        <x:f>IF(B75="","",IF(OR(AND(D75&lt;&gt;"",D75&lt;C75),AND(E75&lt;&gt;"",E75&lt;C75),AND(F75&lt;&gt;"",F75&lt;C75)),1,0))</x:f>
      </x:c>
      <x:c r="R75" s="1" t="str">
        <x:f>IF(B75="","",IF(OR(NOT(ISNUMBER(G75)),NOT(ISNUMBER(H75)),G75&lt;0,H75&lt;0),1,0))</x:f>
      </x:c>
    </x:row>
    <x:row r="76">
      <x:c r="A76" s="6"/>
      <x:c r="B76" s="6"/>
      <x:c r="C76" s="7"/>
      <x:c r="D76" s="7"/>
      <x:c r="E76" s="7"/>
      <x:c r="F76" s="7"/>
      <x:c r="G76" s="8"/>
      <x:c r="H76" s="8"/>
      <x:c r="I76" s="6"/>
      <x:c r="J76" s="6"/>
      <x:c r="K76" s="1" t="str">
        <x:f>IF(B76="","",IF(AND(I76&lt;&gt;0,I76&lt;&gt;1),"INVALID",IF(OR(C76="",AND(E76&lt;&gt;"",E76&lt;C76),AND(D76&lt;&gt;"",D76&lt;C76),AND(F76&lt;&gt;"",F76&lt;C76),COUNTIF($B$2:$B$101,B76)&gt;1),"INVALID",IF(C76&gt;'敏感度'!$B$7-'敏感度'!$B$4,"CENSORED",IF(AND(I76=1,E76&lt;&gt;"",E76-C76&gt;=0,E76-C76&lt;='敏感度'!$B$4),1,0)))))</x:f>
      </x:c>
      <x:c r="L76" s="1" t="str">
        <x:f>IF(OR(B76="",E76="",C76=""),"",E76-C76)</x:f>
      </x:c>
      <x:c r="M76" s="1" t="str">
        <x:f>IF(B76="","",IF(F76="",0,IF(OR(E76="",F76&lt;E76),1,0)))</x:f>
      </x:c>
      <x:c r="N76" s="1" t="str">
        <x:f>IF(B76="","",IF(OR(C76="",AND(D76&lt;&gt;"",D76&lt;C76),AND(E76&lt;&gt;"",E76&lt;C76),AND(F76&lt;&gt;"",F76&lt;C76),COUNTIF($B$2:$B$101,B76)&gt;1,AND(I76&lt;&gt;0,I76&lt;&gt;1)),"CHECK","OK"))</x:f>
      </x:c>
      <x:c r="O76" s="1" t="str">
        <x:f>IF(B76="","",IF(COUNTIF($B$2:$B$101,B76)&gt;1,1,0))</x:f>
      </x:c>
      <x:c r="P76" s="1" t="str">
        <x:f>IF(B76="","",IF(AND(M76=1,E76&lt;&gt;""),1,0))</x:f>
      </x:c>
      <x:c r="Q76" s="1" t="str">
        <x:f>IF(B76="","",IF(OR(AND(D76&lt;&gt;"",D76&lt;C76),AND(E76&lt;&gt;"",E76&lt;C76),AND(F76&lt;&gt;"",F76&lt;C76)),1,0))</x:f>
      </x:c>
      <x:c r="R76" s="1" t="str">
        <x:f>IF(B76="","",IF(OR(NOT(ISNUMBER(G76)),NOT(ISNUMBER(H76)),G76&lt;0,H76&lt;0),1,0))</x:f>
      </x:c>
    </x:row>
    <x:row r="77">
      <x:c r="A77" s="6"/>
      <x:c r="B77" s="6"/>
      <x:c r="C77" s="7"/>
      <x:c r="D77" s="7"/>
      <x:c r="E77" s="7"/>
      <x:c r="F77" s="7"/>
      <x:c r="G77" s="8"/>
      <x:c r="H77" s="8"/>
      <x:c r="I77" s="6"/>
      <x:c r="J77" s="6"/>
      <x:c r="K77" s="1" t="str">
        <x:f>IF(B77="","",IF(AND(I77&lt;&gt;0,I77&lt;&gt;1),"INVALID",IF(OR(C77="",AND(E77&lt;&gt;"",E77&lt;C77),AND(D77&lt;&gt;"",D77&lt;C77),AND(F77&lt;&gt;"",F77&lt;C77),COUNTIF($B$2:$B$101,B77)&gt;1),"INVALID",IF(C77&gt;'敏感度'!$B$7-'敏感度'!$B$4,"CENSORED",IF(AND(I77=1,E77&lt;&gt;"",E77-C77&gt;=0,E77-C77&lt;='敏感度'!$B$4),1,0)))))</x:f>
      </x:c>
      <x:c r="L77" s="1" t="str">
        <x:f>IF(OR(B77="",E77="",C77=""),"",E77-C77)</x:f>
      </x:c>
      <x:c r="M77" s="1" t="str">
        <x:f>IF(B77="","",IF(F77="",0,IF(OR(E77="",F77&lt;E77),1,0)))</x:f>
      </x:c>
      <x:c r="N77" s="1" t="str">
        <x:f>IF(B77="","",IF(OR(C77="",AND(D77&lt;&gt;"",D77&lt;C77),AND(E77&lt;&gt;"",E77&lt;C77),AND(F77&lt;&gt;"",F77&lt;C77),COUNTIF($B$2:$B$101,B77)&gt;1,AND(I77&lt;&gt;0,I77&lt;&gt;1)),"CHECK","OK"))</x:f>
      </x:c>
      <x:c r="O77" s="1" t="str">
        <x:f>IF(B77="","",IF(COUNTIF($B$2:$B$101,B77)&gt;1,1,0))</x:f>
      </x:c>
      <x:c r="P77" s="1" t="str">
        <x:f>IF(B77="","",IF(AND(M77=1,E77&lt;&gt;""),1,0))</x:f>
      </x:c>
      <x:c r="Q77" s="1" t="str">
        <x:f>IF(B77="","",IF(OR(AND(D77&lt;&gt;"",D77&lt;C77),AND(E77&lt;&gt;"",E77&lt;C77),AND(F77&lt;&gt;"",F77&lt;C77)),1,0))</x:f>
      </x:c>
      <x:c r="R77" s="1" t="str">
        <x:f>IF(B77="","",IF(OR(NOT(ISNUMBER(G77)),NOT(ISNUMBER(H77)),G77&lt;0,H77&lt;0),1,0))</x:f>
      </x:c>
    </x:row>
    <x:row r="78">
      <x:c r="A78" s="6"/>
      <x:c r="B78" s="6"/>
      <x:c r="C78" s="7"/>
      <x:c r="D78" s="7"/>
      <x:c r="E78" s="7"/>
      <x:c r="F78" s="7"/>
      <x:c r="G78" s="8"/>
      <x:c r="H78" s="8"/>
      <x:c r="I78" s="6"/>
      <x:c r="J78" s="6"/>
      <x:c r="K78" s="1" t="str">
        <x:f>IF(B78="","",IF(AND(I78&lt;&gt;0,I78&lt;&gt;1),"INVALID",IF(OR(C78="",AND(E78&lt;&gt;"",E78&lt;C78),AND(D78&lt;&gt;"",D78&lt;C78),AND(F78&lt;&gt;"",F78&lt;C78),COUNTIF($B$2:$B$101,B78)&gt;1),"INVALID",IF(C78&gt;'敏感度'!$B$7-'敏感度'!$B$4,"CENSORED",IF(AND(I78=1,E78&lt;&gt;"",E78-C78&gt;=0,E78-C78&lt;='敏感度'!$B$4),1,0)))))</x:f>
      </x:c>
      <x:c r="L78" s="1" t="str">
        <x:f>IF(OR(B78="",E78="",C78=""),"",E78-C78)</x:f>
      </x:c>
      <x:c r="M78" s="1" t="str">
        <x:f>IF(B78="","",IF(F78="",0,IF(OR(E78="",F78&lt;E78),1,0)))</x:f>
      </x:c>
      <x:c r="N78" s="1" t="str">
        <x:f>IF(B78="","",IF(OR(C78="",AND(D78&lt;&gt;"",D78&lt;C78),AND(E78&lt;&gt;"",E78&lt;C78),AND(F78&lt;&gt;"",F78&lt;C78),COUNTIF($B$2:$B$101,B78)&gt;1,AND(I78&lt;&gt;0,I78&lt;&gt;1)),"CHECK","OK"))</x:f>
      </x:c>
      <x:c r="O78" s="1" t="str">
        <x:f>IF(B78="","",IF(COUNTIF($B$2:$B$101,B78)&gt;1,1,0))</x:f>
      </x:c>
      <x:c r="P78" s="1" t="str">
        <x:f>IF(B78="","",IF(AND(M78=1,E78&lt;&gt;""),1,0))</x:f>
      </x:c>
      <x:c r="Q78" s="1" t="str">
        <x:f>IF(B78="","",IF(OR(AND(D78&lt;&gt;"",D78&lt;C78),AND(E78&lt;&gt;"",E78&lt;C78),AND(F78&lt;&gt;"",F78&lt;C78)),1,0))</x:f>
      </x:c>
      <x:c r="R78" s="1" t="str">
        <x:f>IF(B78="","",IF(OR(NOT(ISNUMBER(G78)),NOT(ISNUMBER(H78)),G78&lt;0,H78&lt;0),1,0))</x:f>
      </x:c>
    </x:row>
    <x:row r="79">
      <x:c r="A79" s="6"/>
      <x:c r="B79" s="6"/>
      <x:c r="C79" s="7"/>
      <x:c r="D79" s="7"/>
      <x:c r="E79" s="7"/>
      <x:c r="F79" s="7"/>
      <x:c r="G79" s="8"/>
      <x:c r="H79" s="8"/>
      <x:c r="I79" s="6"/>
      <x:c r="J79" s="6"/>
      <x:c r="K79" s="1" t="str">
        <x:f>IF(B79="","",IF(AND(I79&lt;&gt;0,I79&lt;&gt;1),"INVALID",IF(OR(C79="",AND(E79&lt;&gt;"",E79&lt;C79),AND(D79&lt;&gt;"",D79&lt;C79),AND(F79&lt;&gt;"",F79&lt;C79),COUNTIF($B$2:$B$101,B79)&gt;1),"INVALID",IF(C79&gt;'敏感度'!$B$7-'敏感度'!$B$4,"CENSORED",IF(AND(I79=1,E79&lt;&gt;"",E79-C79&gt;=0,E79-C79&lt;='敏感度'!$B$4),1,0)))))</x:f>
      </x:c>
      <x:c r="L79" s="1" t="str">
        <x:f>IF(OR(B79="",E79="",C79=""),"",E79-C79)</x:f>
      </x:c>
      <x:c r="M79" s="1" t="str">
        <x:f>IF(B79="","",IF(F79="",0,IF(OR(E79="",F79&lt;E79),1,0)))</x:f>
      </x:c>
      <x:c r="N79" s="1" t="str">
        <x:f>IF(B79="","",IF(OR(C79="",AND(D79&lt;&gt;"",D79&lt;C79),AND(E79&lt;&gt;"",E79&lt;C79),AND(F79&lt;&gt;"",F79&lt;C79),COUNTIF($B$2:$B$101,B79)&gt;1,AND(I79&lt;&gt;0,I79&lt;&gt;1)),"CHECK","OK"))</x:f>
      </x:c>
      <x:c r="O79" s="1" t="str">
        <x:f>IF(B79="","",IF(COUNTIF($B$2:$B$101,B79)&gt;1,1,0))</x:f>
      </x:c>
      <x:c r="P79" s="1" t="str">
        <x:f>IF(B79="","",IF(AND(M79=1,E79&lt;&gt;""),1,0))</x:f>
      </x:c>
      <x:c r="Q79" s="1" t="str">
        <x:f>IF(B79="","",IF(OR(AND(D79&lt;&gt;"",D79&lt;C79),AND(E79&lt;&gt;"",E79&lt;C79),AND(F79&lt;&gt;"",F79&lt;C79)),1,0))</x:f>
      </x:c>
      <x:c r="R79" s="1" t="str">
        <x:f>IF(B79="","",IF(OR(NOT(ISNUMBER(G79)),NOT(ISNUMBER(H79)),G79&lt;0,H79&lt;0),1,0))</x:f>
      </x:c>
    </x:row>
    <x:row r="80">
      <x:c r="A80" s="6"/>
      <x:c r="B80" s="6"/>
      <x:c r="C80" s="7"/>
      <x:c r="D80" s="7"/>
      <x:c r="E80" s="7"/>
      <x:c r="F80" s="7"/>
      <x:c r="G80" s="8"/>
      <x:c r="H80" s="8"/>
      <x:c r="I80" s="6"/>
      <x:c r="J80" s="6"/>
      <x:c r="K80" s="1" t="str">
        <x:f>IF(B80="","",IF(AND(I80&lt;&gt;0,I80&lt;&gt;1),"INVALID",IF(OR(C80="",AND(E80&lt;&gt;"",E80&lt;C80),AND(D80&lt;&gt;"",D80&lt;C80),AND(F80&lt;&gt;"",F80&lt;C80),COUNTIF($B$2:$B$101,B80)&gt;1),"INVALID",IF(C80&gt;'敏感度'!$B$7-'敏感度'!$B$4,"CENSORED",IF(AND(I80=1,E80&lt;&gt;"",E80-C80&gt;=0,E80-C80&lt;='敏感度'!$B$4),1,0)))))</x:f>
      </x:c>
      <x:c r="L80" s="1" t="str">
        <x:f>IF(OR(B80="",E80="",C80=""),"",E80-C80)</x:f>
      </x:c>
      <x:c r="M80" s="1" t="str">
        <x:f>IF(B80="","",IF(F80="",0,IF(OR(E80="",F80&lt;E80),1,0)))</x:f>
      </x:c>
      <x:c r="N80" s="1" t="str">
        <x:f>IF(B80="","",IF(OR(C80="",AND(D80&lt;&gt;"",D80&lt;C80),AND(E80&lt;&gt;"",E80&lt;C80),AND(F80&lt;&gt;"",F80&lt;C80),COUNTIF($B$2:$B$101,B80)&gt;1,AND(I80&lt;&gt;0,I80&lt;&gt;1)),"CHECK","OK"))</x:f>
      </x:c>
      <x:c r="O80" s="1" t="str">
        <x:f>IF(B80="","",IF(COUNTIF($B$2:$B$101,B80)&gt;1,1,0))</x:f>
      </x:c>
      <x:c r="P80" s="1" t="str">
        <x:f>IF(B80="","",IF(AND(M80=1,E80&lt;&gt;""),1,0))</x:f>
      </x:c>
      <x:c r="Q80" s="1" t="str">
        <x:f>IF(B80="","",IF(OR(AND(D80&lt;&gt;"",D80&lt;C80),AND(E80&lt;&gt;"",E80&lt;C80),AND(F80&lt;&gt;"",F80&lt;C80)),1,0))</x:f>
      </x:c>
      <x:c r="R80" s="1" t="str">
        <x:f>IF(B80="","",IF(OR(NOT(ISNUMBER(G80)),NOT(ISNUMBER(H80)),G80&lt;0,H80&lt;0),1,0))</x:f>
      </x:c>
    </x:row>
    <x:row r="81">
      <x:c r="A81" s="6"/>
      <x:c r="B81" s="6"/>
      <x:c r="C81" s="7"/>
      <x:c r="D81" s="7"/>
      <x:c r="E81" s="7"/>
      <x:c r="F81" s="7"/>
      <x:c r="G81" s="8"/>
      <x:c r="H81" s="8"/>
      <x:c r="I81" s="6"/>
      <x:c r="J81" s="6"/>
      <x:c r="K81" s="1" t="str">
        <x:f>IF(B81="","",IF(AND(I81&lt;&gt;0,I81&lt;&gt;1),"INVALID",IF(OR(C81="",AND(E81&lt;&gt;"",E81&lt;C81),AND(D81&lt;&gt;"",D81&lt;C81),AND(F81&lt;&gt;"",F81&lt;C81),COUNTIF($B$2:$B$101,B81)&gt;1),"INVALID",IF(C81&gt;'敏感度'!$B$7-'敏感度'!$B$4,"CENSORED",IF(AND(I81=1,E81&lt;&gt;"",E81-C81&gt;=0,E81-C81&lt;='敏感度'!$B$4),1,0)))))</x:f>
      </x:c>
      <x:c r="L81" s="1" t="str">
        <x:f>IF(OR(B81="",E81="",C81=""),"",E81-C81)</x:f>
      </x:c>
      <x:c r="M81" s="1" t="str">
        <x:f>IF(B81="","",IF(F81="",0,IF(OR(E81="",F81&lt;E81),1,0)))</x:f>
      </x:c>
      <x:c r="N81" s="1" t="str">
        <x:f>IF(B81="","",IF(OR(C81="",AND(D81&lt;&gt;"",D81&lt;C81),AND(E81&lt;&gt;"",E81&lt;C81),AND(F81&lt;&gt;"",F81&lt;C81),COUNTIF($B$2:$B$101,B81)&gt;1,AND(I81&lt;&gt;0,I81&lt;&gt;1)),"CHECK","OK"))</x:f>
      </x:c>
      <x:c r="O81" s="1" t="str">
        <x:f>IF(B81="","",IF(COUNTIF($B$2:$B$101,B81)&gt;1,1,0))</x:f>
      </x:c>
      <x:c r="P81" s="1" t="str">
        <x:f>IF(B81="","",IF(AND(M81=1,E81&lt;&gt;""),1,0))</x:f>
      </x:c>
      <x:c r="Q81" s="1" t="str">
        <x:f>IF(B81="","",IF(OR(AND(D81&lt;&gt;"",D81&lt;C81),AND(E81&lt;&gt;"",E81&lt;C81),AND(F81&lt;&gt;"",F81&lt;C81)),1,0))</x:f>
      </x:c>
      <x:c r="R81" s="1" t="str">
        <x:f>IF(B81="","",IF(OR(NOT(ISNUMBER(G81)),NOT(ISNUMBER(H81)),G81&lt;0,H81&lt;0),1,0))</x:f>
      </x:c>
    </x:row>
    <x:row r="82">
      <x:c r="A82" s="6"/>
      <x:c r="B82" s="6"/>
      <x:c r="C82" s="7"/>
      <x:c r="D82" s="7"/>
      <x:c r="E82" s="7"/>
      <x:c r="F82" s="7"/>
      <x:c r="G82" s="8"/>
      <x:c r="H82" s="8"/>
      <x:c r="I82" s="6"/>
      <x:c r="J82" s="6"/>
      <x:c r="K82" s="1" t="str">
        <x:f>IF(B82="","",IF(AND(I82&lt;&gt;0,I82&lt;&gt;1),"INVALID",IF(OR(C82="",AND(E82&lt;&gt;"",E82&lt;C82),AND(D82&lt;&gt;"",D82&lt;C82),AND(F82&lt;&gt;"",F82&lt;C82),COUNTIF($B$2:$B$101,B82)&gt;1),"INVALID",IF(C82&gt;'敏感度'!$B$7-'敏感度'!$B$4,"CENSORED",IF(AND(I82=1,E82&lt;&gt;"",E82-C82&gt;=0,E82-C82&lt;='敏感度'!$B$4),1,0)))))</x:f>
      </x:c>
      <x:c r="L82" s="1" t="str">
        <x:f>IF(OR(B82="",E82="",C82=""),"",E82-C82)</x:f>
      </x:c>
      <x:c r="M82" s="1" t="str">
        <x:f>IF(B82="","",IF(F82="",0,IF(OR(E82="",F82&lt;E82),1,0)))</x:f>
      </x:c>
      <x:c r="N82" s="1" t="str">
        <x:f>IF(B82="","",IF(OR(C82="",AND(D82&lt;&gt;"",D82&lt;C82),AND(E82&lt;&gt;"",E82&lt;C82),AND(F82&lt;&gt;"",F82&lt;C82),COUNTIF($B$2:$B$101,B82)&gt;1,AND(I82&lt;&gt;0,I82&lt;&gt;1)),"CHECK","OK"))</x:f>
      </x:c>
      <x:c r="O82" s="1" t="str">
        <x:f>IF(B82="","",IF(COUNTIF($B$2:$B$101,B82)&gt;1,1,0))</x:f>
      </x:c>
      <x:c r="P82" s="1" t="str">
        <x:f>IF(B82="","",IF(AND(M82=1,E82&lt;&gt;""),1,0))</x:f>
      </x:c>
      <x:c r="Q82" s="1" t="str">
        <x:f>IF(B82="","",IF(OR(AND(D82&lt;&gt;"",D82&lt;C82),AND(E82&lt;&gt;"",E82&lt;C82),AND(F82&lt;&gt;"",F82&lt;C82)),1,0))</x:f>
      </x:c>
      <x:c r="R82" s="1" t="str">
        <x:f>IF(B82="","",IF(OR(NOT(ISNUMBER(G82)),NOT(ISNUMBER(H82)),G82&lt;0,H82&lt;0),1,0))</x:f>
      </x:c>
    </x:row>
    <x:row r="83">
      <x:c r="A83" s="6"/>
      <x:c r="B83" s="6"/>
      <x:c r="C83" s="7"/>
      <x:c r="D83" s="7"/>
      <x:c r="E83" s="7"/>
      <x:c r="F83" s="7"/>
      <x:c r="G83" s="8"/>
      <x:c r="H83" s="8"/>
      <x:c r="I83" s="6"/>
      <x:c r="J83" s="6"/>
      <x:c r="K83" s="1" t="str">
        <x:f>IF(B83="","",IF(AND(I83&lt;&gt;0,I83&lt;&gt;1),"INVALID",IF(OR(C83="",AND(E83&lt;&gt;"",E83&lt;C83),AND(D83&lt;&gt;"",D83&lt;C83),AND(F83&lt;&gt;"",F83&lt;C83),COUNTIF($B$2:$B$101,B83)&gt;1),"INVALID",IF(C83&gt;'敏感度'!$B$7-'敏感度'!$B$4,"CENSORED",IF(AND(I83=1,E83&lt;&gt;"",E83-C83&gt;=0,E83-C83&lt;='敏感度'!$B$4),1,0)))))</x:f>
      </x:c>
      <x:c r="L83" s="1" t="str">
        <x:f>IF(OR(B83="",E83="",C83=""),"",E83-C83)</x:f>
      </x:c>
      <x:c r="M83" s="1" t="str">
        <x:f>IF(B83="","",IF(F83="",0,IF(OR(E83="",F83&lt;E83),1,0)))</x:f>
      </x:c>
      <x:c r="N83" s="1" t="str">
        <x:f>IF(B83="","",IF(OR(C83="",AND(D83&lt;&gt;"",D83&lt;C83),AND(E83&lt;&gt;"",E83&lt;C83),AND(F83&lt;&gt;"",F83&lt;C83),COUNTIF($B$2:$B$101,B83)&gt;1,AND(I83&lt;&gt;0,I83&lt;&gt;1)),"CHECK","OK"))</x:f>
      </x:c>
      <x:c r="O83" s="1" t="str">
        <x:f>IF(B83="","",IF(COUNTIF($B$2:$B$101,B83)&gt;1,1,0))</x:f>
      </x:c>
      <x:c r="P83" s="1" t="str">
        <x:f>IF(B83="","",IF(AND(M83=1,E83&lt;&gt;""),1,0))</x:f>
      </x:c>
      <x:c r="Q83" s="1" t="str">
        <x:f>IF(B83="","",IF(OR(AND(D83&lt;&gt;"",D83&lt;C83),AND(E83&lt;&gt;"",E83&lt;C83),AND(F83&lt;&gt;"",F83&lt;C83)),1,0))</x:f>
      </x:c>
      <x:c r="R83" s="1" t="str">
        <x:f>IF(B83="","",IF(OR(NOT(ISNUMBER(G83)),NOT(ISNUMBER(H83)),G83&lt;0,H83&lt;0),1,0))</x:f>
      </x:c>
    </x:row>
    <x:row r="84">
      <x:c r="A84" s="6"/>
      <x:c r="B84" s="6"/>
      <x:c r="C84" s="7"/>
      <x:c r="D84" s="7"/>
      <x:c r="E84" s="7"/>
      <x:c r="F84" s="7"/>
      <x:c r="G84" s="8"/>
      <x:c r="H84" s="8"/>
      <x:c r="I84" s="6"/>
      <x:c r="J84" s="6"/>
      <x:c r="K84" s="1" t="str">
        <x:f>IF(B84="","",IF(AND(I84&lt;&gt;0,I84&lt;&gt;1),"INVALID",IF(OR(C84="",AND(E84&lt;&gt;"",E84&lt;C84),AND(D84&lt;&gt;"",D84&lt;C84),AND(F84&lt;&gt;"",F84&lt;C84),COUNTIF($B$2:$B$101,B84)&gt;1),"INVALID",IF(C84&gt;'敏感度'!$B$7-'敏感度'!$B$4,"CENSORED",IF(AND(I84=1,E84&lt;&gt;"",E84-C84&gt;=0,E84-C84&lt;='敏感度'!$B$4),1,0)))))</x:f>
      </x:c>
      <x:c r="L84" s="1" t="str">
        <x:f>IF(OR(B84="",E84="",C84=""),"",E84-C84)</x:f>
      </x:c>
      <x:c r="M84" s="1" t="str">
        <x:f>IF(B84="","",IF(F84="",0,IF(OR(E84="",F84&lt;E84),1,0)))</x:f>
      </x:c>
      <x:c r="N84" s="1" t="str">
        <x:f>IF(B84="","",IF(OR(C84="",AND(D84&lt;&gt;"",D84&lt;C84),AND(E84&lt;&gt;"",E84&lt;C84),AND(F84&lt;&gt;"",F84&lt;C84),COUNTIF($B$2:$B$101,B84)&gt;1,AND(I84&lt;&gt;0,I84&lt;&gt;1)),"CHECK","OK"))</x:f>
      </x:c>
      <x:c r="O84" s="1" t="str">
        <x:f>IF(B84="","",IF(COUNTIF($B$2:$B$101,B84)&gt;1,1,0))</x:f>
      </x:c>
      <x:c r="P84" s="1" t="str">
        <x:f>IF(B84="","",IF(AND(M84=1,E84&lt;&gt;""),1,0))</x:f>
      </x:c>
      <x:c r="Q84" s="1" t="str">
        <x:f>IF(B84="","",IF(OR(AND(D84&lt;&gt;"",D84&lt;C84),AND(E84&lt;&gt;"",E84&lt;C84),AND(F84&lt;&gt;"",F84&lt;C84)),1,0))</x:f>
      </x:c>
      <x:c r="R84" s="1" t="str">
        <x:f>IF(B84="","",IF(OR(NOT(ISNUMBER(G84)),NOT(ISNUMBER(H84)),G84&lt;0,H84&lt;0),1,0))</x:f>
      </x:c>
    </x:row>
    <x:row r="85">
      <x:c r="A85" s="6"/>
      <x:c r="B85" s="6"/>
      <x:c r="C85" s="7"/>
      <x:c r="D85" s="7"/>
      <x:c r="E85" s="7"/>
      <x:c r="F85" s="7"/>
      <x:c r="G85" s="8"/>
      <x:c r="H85" s="8"/>
      <x:c r="I85" s="6"/>
      <x:c r="J85" s="6"/>
      <x:c r="K85" s="1" t="str">
        <x:f>IF(B85="","",IF(AND(I85&lt;&gt;0,I85&lt;&gt;1),"INVALID",IF(OR(C85="",AND(E85&lt;&gt;"",E85&lt;C85),AND(D85&lt;&gt;"",D85&lt;C85),AND(F85&lt;&gt;"",F85&lt;C85),COUNTIF($B$2:$B$101,B85)&gt;1),"INVALID",IF(C85&gt;'敏感度'!$B$7-'敏感度'!$B$4,"CENSORED",IF(AND(I85=1,E85&lt;&gt;"",E85-C85&gt;=0,E85-C85&lt;='敏感度'!$B$4),1,0)))))</x:f>
      </x:c>
      <x:c r="L85" s="1" t="str">
        <x:f>IF(OR(B85="",E85="",C85=""),"",E85-C85)</x:f>
      </x:c>
      <x:c r="M85" s="1" t="str">
        <x:f>IF(B85="","",IF(F85="",0,IF(OR(E85="",F85&lt;E85),1,0)))</x:f>
      </x:c>
      <x:c r="N85" s="1" t="str">
        <x:f>IF(B85="","",IF(OR(C85="",AND(D85&lt;&gt;"",D85&lt;C85),AND(E85&lt;&gt;"",E85&lt;C85),AND(F85&lt;&gt;"",F85&lt;C85),COUNTIF($B$2:$B$101,B85)&gt;1,AND(I85&lt;&gt;0,I85&lt;&gt;1)),"CHECK","OK"))</x:f>
      </x:c>
      <x:c r="O85" s="1" t="str">
        <x:f>IF(B85="","",IF(COUNTIF($B$2:$B$101,B85)&gt;1,1,0))</x:f>
      </x:c>
      <x:c r="P85" s="1" t="str">
        <x:f>IF(B85="","",IF(AND(M85=1,E85&lt;&gt;""),1,0))</x:f>
      </x:c>
      <x:c r="Q85" s="1" t="str">
        <x:f>IF(B85="","",IF(OR(AND(D85&lt;&gt;"",D85&lt;C85),AND(E85&lt;&gt;"",E85&lt;C85),AND(F85&lt;&gt;"",F85&lt;C85)),1,0))</x:f>
      </x:c>
      <x:c r="R85" s="1" t="str">
        <x:f>IF(B85="","",IF(OR(NOT(ISNUMBER(G85)),NOT(ISNUMBER(H85)),G85&lt;0,H85&lt;0),1,0))</x:f>
      </x:c>
    </x:row>
    <x:row r="86">
      <x:c r="A86" s="6"/>
      <x:c r="B86" s="6"/>
      <x:c r="C86" s="7"/>
      <x:c r="D86" s="7"/>
      <x:c r="E86" s="7"/>
      <x:c r="F86" s="7"/>
      <x:c r="G86" s="8"/>
      <x:c r="H86" s="8"/>
      <x:c r="I86" s="6"/>
      <x:c r="J86" s="6"/>
      <x:c r="K86" s="1" t="str">
        <x:f>IF(B86="","",IF(AND(I86&lt;&gt;0,I86&lt;&gt;1),"INVALID",IF(OR(C86="",AND(E86&lt;&gt;"",E86&lt;C86),AND(D86&lt;&gt;"",D86&lt;C86),AND(F86&lt;&gt;"",F86&lt;C86),COUNTIF($B$2:$B$101,B86)&gt;1),"INVALID",IF(C86&gt;'敏感度'!$B$7-'敏感度'!$B$4,"CENSORED",IF(AND(I86=1,E86&lt;&gt;"",E86-C86&gt;=0,E86-C86&lt;='敏感度'!$B$4),1,0)))))</x:f>
      </x:c>
      <x:c r="L86" s="1" t="str">
        <x:f>IF(OR(B86="",E86="",C86=""),"",E86-C86)</x:f>
      </x:c>
      <x:c r="M86" s="1" t="str">
        <x:f>IF(B86="","",IF(F86="",0,IF(OR(E86="",F86&lt;E86),1,0)))</x:f>
      </x:c>
      <x:c r="N86" s="1" t="str">
        <x:f>IF(B86="","",IF(OR(C86="",AND(D86&lt;&gt;"",D86&lt;C86),AND(E86&lt;&gt;"",E86&lt;C86),AND(F86&lt;&gt;"",F86&lt;C86),COUNTIF($B$2:$B$101,B86)&gt;1,AND(I86&lt;&gt;0,I86&lt;&gt;1)),"CHECK","OK"))</x:f>
      </x:c>
      <x:c r="O86" s="1" t="str">
        <x:f>IF(B86="","",IF(COUNTIF($B$2:$B$101,B86)&gt;1,1,0))</x:f>
      </x:c>
      <x:c r="P86" s="1" t="str">
        <x:f>IF(B86="","",IF(AND(M86=1,E86&lt;&gt;""),1,0))</x:f>
      </x:c>
      <x:c r="Q86" s="1" t="str">
        <x:f>IF(B86="","",IF(OR(AND(D86&lt;&gt;"",D86&lt;C86),AND(E86&lt;&gt;"",E86&lt;C86),AND(F86&lt;&gt;"",F86&lt;C86)),1,0))</x:f>
      </x:c>
      <x:c r="R86" s="1" t="str">
        <x:f>IF(B86="","",IF(OR(NOT(ISNUMBER(G86)),NOT(ISNUMBER(H86)),G86&lt;0,H86&lt;0),1,0))</x:f>
      </x:c>
    </x:row>
    <x:row r="87">
      <x:c r="A87" s="6"/>
      <x:c r="B87" s="6"/>
      <x:c r="C87" s="7"/>
      <x:c r="D87" s="7"/>
      <x:c r="E87" s="7"/>
      <x:c r="F87" s="7"/>
      <x:c r="G87" s="8"/>
      <x:c r="H87" s="8"/>
      <x:c r="I87" s="6"/>
      <x:c r="J87" s="6"/>
      <x:c r="K87" s="1" t="str">
        <x:f>IF(B87="","",IF(AND(I87&lt;&gt;0,I87&lt;&gt;1),"INVALID",IF(OR(C87="",AND(E87&lt;&gt;"",E87&lt;C87),AND(D87&lt;&gt;"",D87&lt;C87),AND(F87&lt;&gt;"",F87&lt;C87),COUNTIF($B$2:$B$101,B87)&gt;1),"INVALID",IF(C87&gt;'敏感度'!$B$7-'敏感度'!$B$4,"CENSORED",IF(AND(I87=1,E87&lt;&gt;"",E87-C87&gt;=0,E87-C87&lt;='敏感度'!$B$4),1,0)))))</x:f>
      </x:c>
      <x:c r="L87" s="1" t="str">
        <x:f>IF(OR(B87="",E87="",C87=""),"",E87-C87)</x:f>
      </x:c>
      <x:c r="M87" s="1" t="str">
        <x:f>IF(B87="","",IF(F87="",0,IF(OR(E87="",F87&lt;E87),1,0)))</x:f>
      </x:c>
      <x:c r="N87" s="1" t="str">
        <x:f>IF(B87="","",IF(OR(C87="",AND(D87&lt;&gt;"",D87&lt;C87),AND(E87&lt;&gt;"",E87&lt;C87),AND(F87&lt;&gt;"",F87&lt;C87),COUNTIF($B$2:$B$101,B87)&gt;1,AND(I87&lt;&gt;0,I87&lt;&gt;1)),"CHECK","OK"))</x:f>
      </x:c>
      <x:c r="O87" s="1" t="str">
        <x:f>IF(B87="","",IF(COUNTIF($B$2:$B$101,B87)&gt;1,1,0))</x:f>
      </x:c>
      <x:c r="P87" s="1" t="str">
        <x:f>IF(B87="","",IF(AND(M87=1,E87&lt;&gt;""),1,0))</x:f>
      </x:c>
      <x:c r="Q87" s="1" t="str">
        <x:f>IF(B87="","",IF(OR(AND(D87&lt;&gt;"",D87&lt;C87),AND(E87&lt;&gt;"",E87&lt;C87),AND(F87&lt;&gt;"",F87&lt;C87)),1,0))</x:f>
      </x:c>
      <x:c r="R87" s="1" t="str">
        <x:f>IF(B87="","",IF(OR(NOT(ISNUMBER(G87)),NOT(ISNUMBER(H87)),G87&lt;0,H87&lt;0),1,0))</x:f>
      </x:c>
    </x:row>
    <x:row r="88">
      <x:c r="A88" s="6"/>
      <x:c r="B88" s="6"/>
      <x:c r="C88" s="7"/>
      <x:c r="D88" s="7"/>
      <x:c r="E88" s="7"/>
      <x:c r="F88" s="7"/>
      <x:c r="G88" s="8"/>
      <x:c r="H88" s="8"/>
      <x:c r="I88" s="6"/>
      <x:c r="J88" s="6"/>
      <x:c r="K88" s="1" t="str">
        <x:f>IF(B88="","",IF(AND(I88&lt;&gt;0,I88&lt;&gt;1),"INVALID",IF(OR(C88="",AND(E88&lt;&gt;"",E88&lt;C88),AND(D88&lt;&gt;"",D88&lt;C88),AND(F88&lt;&gt;"",F88&lt;C88),COUNTIF($B$2:$B$101,B88)&gt;1),"INVALID",IF(C88&gt;'敏感度'!$B$7-'敏感度'!$B$4,"CENSORED",IF(AND(I88=1,E88&lt;&gt;"",E88-C88&gt;=0,E88-C88&lt;='敏感度'!$B$4),1,0)))))</x:f>
      </x:c>
      <x:c r="L88" s="1" t="str">
        <x:f>IF(OR(B88="",E88="",C88=""),"",E88-C88)</x:f>
      </x:c>
      <x:c r="M88" s="1" t="str">
        <x:f>IF(B88="","",IF(F88="",0,IF(OR(E88="",F88&lt;E88),1,0)))</x:f>
      </x:c>
      <x:c r="N88" s="1" t="str">
        <x:f>IF(B88="","",IF(OR(C88="",AND(D88&lt;&gt;"",D88&lt;C88),AND(E88&lt;&gt;"",E88&lt;C88),AND(F88&lt;&gt;"",F88&lt;C88),COUNTIF($B$2:$B$101,B88)&gt;1,AND(I88&lt;&gt;0,I88&lt;&gt;1)),"CHECK","OK"))</x:f>
      </x:c>
      <x:c r="O88" s="1" t="str">
        <x:f>IF(B88="","",IF(COUNTIF($B$2:$B$101,B88)&gt;1,1,0))</x:f>
      </x:c>
      <x:c r="P88" s="1" t="str">
        <x:f>IF(B88="","",IF(AND(M88=1,E88&lt;&gt;""),1,0))</x:f>
      </x:c>
      <x:c r="Q88" s="1" t="str">
        <x:f>IF(B88="","",IF(OR(AND(D88&lt;&gt;"",D88&lt;C88),AND(E88&lt;&gt;"",E88&lt;C88),AND(F88&lt;&gt;"",F88&lt;C88)),1,0))</x:f>
      </x:c>
      <x:c r="R88" s="1" t="str">
        <x:f>IF(B88="","",IF(OR(NOT(ISNUMBER(G88)),NOT(ISNUMBER(H88)),G88&lt;0,H88&lt;0),1,0))</x:f>
      </x:c>
    </x:row>
    <x:row r="89">
      <x:c r="A89" s="6"/>
      <x:c r="B89" s="6"/>
      <x:c r="C89" s="7"/>
      <x:c r="D89" s="7"/>
      <x:c r="E89" s="7"/>
      <x:c r="F89" s="7"/>
      <x:c r="G89" s="8"/>
      <x:c r="H89" s="8"/>
      <x:c r="I89" s="6"/>
      <x:c r="J89" s="6"/>
      <x:c r="K89" s="1" t="str">
        <x:f>IF(B89="","",IF(AND(I89&lt;&gt;0,I89&lt;&gt;1),"INVALID",IF(OR(C89="",AND(E89&lt;&gt;"",E89&lt;C89),AND(D89&lt;&gt;"",D89&lt;C89),AND(F89&lt;&gt;"",F89&lt;C89),COUNTIF($B$2:$B$101,B89)&gt;1),"INVALID",IF(C89&gt;'敏感度'!$B$7-'敏感度'!$B$4,"CENSORED",IF(AND(I89=1,E89&lt;&gt;"",E89-C89&gt;=0,E89-C89&lt;='敏感度'!$B$4),1,0)))))</x:f>
      </x:c>
      <x:c r="L89" s="1" t="str">
        <x:f>IF(OR(B89="",E89="",C89=""),"",E89-C89)</x:f>
      </x:c>
      <x:c r="M89" s="1" t="str">
        <x:f>IF(B89="","",IF(F89="",0,IF(OR(E89="",F89&lt;E89),1,0)))</x:f>
      </x:c>
      <x:c r="N89" s="1" t="str">
        <x:f>IF(B89="","",IF(OR(C89="",AND(D89&lt;&gt;"",D89&lt;C89),AND(E89&lt;&gt;"",E89&lt;C89),AND(F89&lt;&gt;"",F89&lt;C89),COUNTIF($B$2:$B$101,B89)&gt;1,AND(I89&lt;&gt;0,I89&lt;&gt;1)),"CHECK","OK"))</x:f>
      </x:c>
      <x:c r="O89" s="1" t="str">
        <x:f>IF(B89="","",IF(COUNTIF($B$2:$B$101,B89)&gt;1,1,0))</x:f>
      </x:c>
      <x:c r="P89" s="1" t="str">
        <x:f>IF(B89="","",IF(AND(M89=1,E89&lt;&gt;""),1,0))</x:f>
      </x:c>
      <x:c r="Q89" s="1" t="str">
        <x:f>IF(B89="","",IF(OR(AND(D89&lt;&gt;"",D89&lt;C89),AND(E89&lt;&gt;"",E89&lt;C89),AND(F89&lt;&gt;"",F89&lt;C89)),1,0))</x:f>
      </x:c>
      <x:c r="R89" s="1" t="str">
        <x:f>IF(B89="","",IF(OR(NOT(ISNUMBER(G89)),NOT(ISNUMBER(H89)),G89&lt;0,H89&lt;0),1,0))</x:f>
      </x:c>
    </x:row>
    <x:row r="90">
      <x:c r="A90" s="6"/>
      <x:c r="B90" s="6"/>
      <x:c r="C90" s="7"/>
      <x:c r="D90" s="7"/>
      <x:c r="E90" s="7"/>
      <x:c r="F90" s="7"/>
      <x:c r="G90" s="8"/>
      <x:c r="H90" s="8"/>
      <x:c r="I90" s="6"/>
      <x:c r="J90" s="6"/>
      <x:c r="K90" s="1" t="str">
        <x:f>IF(B90="","",IF(AND(I90&lt;&gt;0,I90&lt;&gt;1),"INVALID",IF(OR(C90="",AND(E90&lt;&gt;"",E90&lt;C90),AND(D90&lt;&gt;"",D90&lt;C90),AND(F90&lt;&gt;"",F90&lt;C90),COUNTIF($B$2:$B$101,B90)&gt;1),"INVALID",IF(C90&gt;'敏感度'!$B$7-'敏感度'!$B$4,"CENSORED",IF(AND(I90=1,E90&lt;&gt;"",E90-C90&gt;=0,E90-C90&lt;='敏感度'!$B$4),1,0)))))</x:f>
      </x:c>
      <x:c r="L90" s="1" t="str">
        <x:f>IF(OR(B90="",E90="",C90=""),"",E90-C90)</x:f>
      </x:c>
      <x:c r="M90" s="1" t="str">
        <x:f>IF(B90="","",IF(F90="",0,IF(OR(E90="",F90&lt;E90),1,0)))</x:f>
      </x:c>
      <x:c r="N90" s="1" t="str">
        <x:f>IF(B90="","",IF(OR(C90="",AND(D90&lt;&gt;"",D90&lt;C90),AND(E90&lt;&gt;"",E90&lt;C90),AND(F90&lt;&gt;"",F90&lt;C90),COUNTIF($B$2:$B$101,B90)&gt;1,AND(I90&lt;&gt;0,I90&lt;&gt;1)),"CHECK","OK"))</x:f>
      </x:c>
      <x:c r="O90" s="1" t="str">
        <x:f>IF(B90="","",IF(COUNTIF($B$2:$B$101,B90)&gt;1,1,0))</x:f>
      </x:c>
      <x:c r="P90" s="1" t="str">
        <x:f>IF(B90="","",IF(AND(M90=1,E90&lt;&gt;""),1,0))</x:f>
      </x:c>
      <x:c r="Q90" s="1" t="str">
        <x:f>IF(B90="","",IF(OR(AND(D90&lt;&gt;"",D90&lt;C90),AND(E90&lt;&gt;"",E90&lt;C90),AND(F90&lt;&gt;"",F90&lt;C90)),1,0))</x:f>
      </x:c>
      <x:c r="R90" s="1" t="str">
        <x:f>IF(B90="","",IF(OR(NOT(ISNUMBER(G90)),NOT(ISNUMBER(H90)),G90&lt;0,H90&lt;0),1,0))</x:f>
      </x:c>
    </x:row>
    <x:row r="91">
      <x:c r="A91" s="6"/>
      <x:c r="B91" s="6"/>
      <x:c r="C91" s="7"/>
      <x:c r="D91" s="7"/>
      <x:c r="E91" s="7"/>
      <x:c r="F91" s="7"/>
      <x:c r="G91" s="8"/>
      <x:c r="H91" s="8"/>
      <x:c r="I91" s="6"/>
      <x:c r="J91" s="6"/>
      <x:c r="K91" s="1" t="str">
        <x:f>IF(B91="","",IF(AND(I91&lt;&gt;0,I91&lt;&gt;1),"INVALID",IF(OR(C91="",AND(E91&lt;&gt;"",E91&lt;C91),AND(D91&lt;&gt;"",D91&lt;C91),AND(F91&lt;&gt;"",F91&lt;C91),COUNTIF($B$2:$B$101,B91)&gt;1),"INVALID",IF(C91&gt;'敏感度'!$B$7-'敏感度'!$B$4,"CENSORED",IF(AND(I91=1,E91&lt;&gt;"",E91-C91&gt;=0,E91-C91&lt;='敏感度'!$B$4),1,0)))))</x:f>
      </x:c>
      <x:c r="L91" s="1" t="str">
        <x:f>IF(OR(B91="",E91="",C91=""),"",E91-C91)</x:f>
      </x:c>
      <x:c r="M91" s="1" t="str">
        <x:f>IF(B91="","",IF(F91="",0,IF(OR(E91="",F91&lt;E91),1,0)))</x:f>
      </x:c>
      <x:c r="N91" s="1" t="str">
        <x:f>IF(B91="","",IF(OR(C91="",AND(D91&lt;&gt;"",D91&lt;C91),AND(E91&lt;&gt;"",E91&lt;C91),AND(F91&lt;&gt;"",F91&lt;C91),COUNTIF($B$2:$B$101,B91)&gt;1,AND(I91&lt;&gt;0,I91&lt;&gt;1)),"CHECK","OK"))</x:f>
      </x:c>
      <x:c r="O91" s="1" t="str">
        <x:f>IF(B91="","",IF(COUNTIF($B$2:$B$101,B91)&gt;1,1,0))</x:f>
      </x:c>
      <x:c r="P91" s="1" t="str">
        <x:f>IF(B91="","",IF(AND(M91=1,E91&lt;&gt;""),1,0))</x:f>
      </x:c>
      <x:c r="Q91" s="1" t="str">
        <x:f>IF(B91="","",IF(OR(AND(D91&lt;&gt;"",D91&lt;C91),AND(E91&lt;&gt;"",E91&lt;C91),AND(F91&lt;&gt;"",F91&lt;C91)),1,0))</x:f>
      </x:c>
      <x:c r="R91" s="1" t="str">
        <x:f>IF(B91="","",IF(OR(NOT(ISNUMBER(G91)),NOT(ISNUMBER(H91)),G91&lt;0,H91&lt;0),1,0))</x:f>
      </x:c>
    </x:row>
    <x:row r="92">
      <x:c r="A92" s="6"/>
      <x:c r="B92" s="6"/>
      <x:c r="C92" s="7"/>
      <x:c r="D92" s="7"/>
      <x:c r="E92" s="7"/>
      <x:c r="F92" s="7"/>
      <x:c r="G92" s="8"/>
      <x:c r="H92" s="8"/>
      <x:c r="I92" s="6"/>
      <x:c r="J92" s="6"/>
      <x:c r="K92" s="1" t="str">
        <x:f>IF(B92="","",IF(AND(I92&lt;&gt;0,I92&lt;&gt;1),"INVALID",IF(OR(C92="",AND(E92&lt;&gt;"",E92&lt;C92),AND(D92&lt;&gt;"",D92&lt;C92),AND(F92&lt;&gt;"",F92&lt;C92),COUNTIF($B$2:$B$101,B92)&gt;1),"INVALID",IF(C92&gt;'敏感度'!$B$7-'敏感度'!$B$4,"CENSORED",IF(AND(I92=1,E92&lt;&gt;"",E92-C92&gt;=0,E92-C92&lt;='敏感度'!$B$4),1,0)))))</x:f>
      </x:c>
      <x:c r="L92" s="1" t="str">
        <x:f>IF(OR(B92="",E92="",C92=""),"",E92-C92)</x:f>
      </x:c>
      <x:c r="M92" s="1" t="str">
        <x:f>IF(B92="","",IF(F92="",0,IF(OR(E92="",F92&lt;E92),1,0)))</x:f>
      </x:c>
      <x:c r="N92" s="1" t="str">
        <x:f>IF(B92="","",IF(OR(C92="",AND(D92&lt;&gt;"",D92&lt;C92),AND(E92&lt;&gt;"",E92&lt;C92),AND(F92&lt;&gt;"",F92&lt;C92),COUNTIF($B$2:$B$101,B92)&gt;1,AND(I92&lt;&gt;0,I92&lt;&gt;1)),"CHECK","OK"))</x:f>
      </x:c>
      <x:c r="O92" s="1" t="str">
        <x:f>IF(B92="","",IF(COUNTIF($B$2:$B$101,B92)&gt;1,1,0))</x:f>
      </x:c>
      <x:c r="P92" s="1" t="str">
        <x:f>IF(B92="","",IF(AND(M92=1,E92&lt;&gt;""),1,0))</x:f>
      </x:c>
      <x:c r="Q92" s="1" t="str">
        <x:f>IF(B92="","",IF(OR(AND(D92&lt;&gt;"",D92&lt;C92),AND(E92&lt;&gt;"",E92&lt;C92),AND(F92&lt;&gt;"",F92&lt;C92)),1,0))</x:f>
      </x:c>
      <x:c r="R92" s="1" t="str">
        <x:f>IF(B92="","",IF(OR(NOT(ISNUMBER(G92)),NOT(ISNUMBER(H92)),G92&lt;0,H92&lt;0),1,0))</x:f>
      </x:c>
    </x:row>
    <x:row r="93">
      <x:c r="A93" s="6"/>
      <x:c r="B93" s="6"/>
      <x:c r="C93" s="7"/>
      <x:c r="D93" s="7"/>
      <x:c r="E93" s="7"/>
      <x:c r="F93" s="7"/>
      <x:c r="G93" s="8"/>
      <x:c r="H93" s="8"/>
      <x:c r="I93" s="6"/>
      <x:c r="J93" s="6"/>
      <x:c r="K93" s="1" t="str">
        <x:f>IF(B93="","",IF(AND(I93&lt;&gt;0,I93&lt;&gt;1),"INVALID",IF(OR(C93="",AND(E93&lt;&gt;"",E93&lt;C93),AND(D93&lt;&gt;"",D93&lt;C93),AND(F93&lt;&gt;"",F93&lt;C93),COUNTIF($B$2:$B$101,B93)&gt;1),"INVALID",IF(C93&gt;'敏感度'!$B$7-'敏感度'!$B$4,"CENSORED",IF(AND(I93=1,E93&lt;&gt;"",E93-C93&gt;=0,E93-C93&lt;='敏感度'!$B$4),1,0)))))</x:f>
      </x:c>
      <x:c r="L93" s="1" t="str">
        <x:f>IF(OR(B93="",E93="",C93=""),"",E93-C93)</x:f>
      </x:c>
      <x:c r="M93" s="1" t="str">
        <x:f>IF(B93="","",IF(F93="",0,IF(OR(E93="",F93&lt;E93),1,0)))</x:f>
      </x:c>
      <x:c r="N93" s="1" t="str">
        <x:f>IF(B93="","",IF(OR(C93="",AND(D93&lt;&gt;"",D93&lt;C93),AND(E93&lt;&gt;"",E93&lt;C93),AND(F93&lt;&gt;"",F93&lt;C93),COUNTIF($B$2:$B$101,B93)&gt;1,AND(I93&lt;&gt;0,I93&lt;&gt;1)),"CHECK","OK"))</x:f>
      </x:c>
      <x:c r="O93" s="1" t="str">
        <x:f>IF(B93="","",IF(COUNTIF($B$2:$B$101,B93)&gt;1,1,0))</x:f>
      </x:c>
      <x:c r="P93" s="1" t="str">
        <x:f>IF(B93="","",IF(AND(M93=1,E93&lt;&gt;""),1,0))</x:f>
      </x:c>
      <x:c r="Q93" s="1" t="str">
        <x:f>IF(B93="","",IF(OR(AND(D93&lt;&gt;"",D93&lt;C93),AND(E93&lt;&gt;"",E93&lt;C93),AND(F93&lt;&gt;"",F93&lt;C93)),1,0))</x:f>
      </x:c>
      <x:c r="R93" s="1" t="str">
        <x:f>IF(B93="","",IF(OR(NOT(ISNUMBER(G93)),NOT(ISNUMBER(H93)),G93&lt;0,H93&lt;0),1,0))</x:f>
      </x:c>
    </x:row>
    <x:row r="94">
      <x:c r="A94" s="6"/>
      <x:c r="B94" s="6"/>
      <x:c r="C94" s="7"/>
      <x:c r="D94" s="7"/>
      <x:c r="E94" s="7"/>
      <x:c r="F94" s="7"/>
      <x:c r="G94" s="8"/>
      <x:c r="H94" s="8"/>
      <x:c r="I94" s="6"/>
      <x:c r="J94" s="6"/>
      <x:c r="K94" s="1" t="str">
        <x:f>IF(B94="","",IF(AND(I94&lt;&gt;0,I94&lt;&gt;1),"INVALID",IF(OR(C94="",AND(E94&lt;&gt;"",E94&lt;C94),AND(D94&lt;&gt;"",D94&lt;C94),AND(F94&lt;&gt;"",F94&lt;C94),COUNTIF($B$2:$B$101,B94)&gt;1),"INVALID",IF(C94&gt;'敏感度'!$B$7-'敏感度'!$B$4,"CENSORED",IF(AND(I94=1,E94&lt;&gt;"",E94-C94&gt;=0,E94-C94&lt;='敏感度'!$B$4),1,0)))))</x:f>
      </x:c>
      <x:c r="L94" s="1" t="str">
        <x:f>IF(OR(B94="",E94="",C94=""),"",E94-C94)</x:f>
      </x:c>
      <x:c r="M94" s="1" t="str">
        <x:f>IF(B94="","",IF(F94="",0,IF(OR(E94="",F94&lt;E94),1,0)))</x:f>
      </x:c>
      <x:c r="N94" s="1" t="str">
        <x:f>IF(B94="","",IF(OR(C94="",AND(D94&lt;&gt;"",D94&lt;C94),AND(E94&lt;&gt;"",E94&lt;C94),AND(F94&lt;&gt;"",F94&lt;C94),COUNTIF($B$2:$B$101,B94)&gt;1,AND(I94&lt;&gt;0,I94&lt;&gt;1)),"CHECK","OK"))</x:f>
      </x:c>
      <x:c r="O94" s="1" t="str">
        <x:f>IF(B94="","",IF(COUNTIF($B$2:$B$101,B94)&gt;1,1,0))</x:f>
      </x:c>
      <x:c r="P94" s="1" t="str">
        <x:f>IF(B94="","",IF(AND(M94=1,E94&lt;&gt;""),1,0))</x:f>
      </x:c>
      <x:c r="Q94" s="1" t="str">
        <x:f>IF(B94="","",IF(OR(AND(D94&lt;&gt;"",D94&lt;C94),AND(E94&lt;&gt;"",E94&lt;C94),AND(F94&lt;&gt;"",F94&lt;C94)),1,0))</x:f>
      </x:c>
      <x:c r="R94" s="1" t="str">
        <x:f>IF(B94="","",IF(OR(NOT(ISNUMBER(G94)),NOT(ISNUMBER(H94)),G94&lt;0,H94&lt;0),1,0))</x:f>
      </x:c>
    </x:row>
    <x:row r="95">
      <x:c r="A95" s="6"/>
      <x:c r="B95" s="6"/>
      <x:c r="C95" s="7"/>
      <x:c r="D95" s="7"/>
      <x:c r="E95" s="7"/>
      <x:c r="F95" s="7"/>
      <x:c r="G95" s="8"/>
      <x:c r="H95" s="8"/>
      <x:c r="I95" s="6"/>
      <x:c r="J95" s="6"/>
      <x:c r="K95" s="1" t="str">
        <x:f>IF(B95="","",IF(AND(I95&lt;&gt;0,I95&lt;&gt;1),"INVALID",IF(OR(C95="",AND(E95&lt;&gt;"",E95&lt;C95),AND(D95&lt;&gt;"",D95&lt;C95),AND(F95&lt;&gt;"",F95&lt;C95),COUNTIF($B$2:$B$101,B95)&gt;1),"INVALID",IF(C95&gt;'敏感度'!$B$7-'敏感度'!$B$4,"CENSORED",IF(AND(I95=1,E95&lt;&gt;"",E95-C95&gt;=0,E95-C95&lt;='敏感度'!$B$4),1,0)))))</x:f>
      </x:c>
      <x:c r="L95" s="1" t="str">
        <x:f>IF(OR(B95="",E95="",C95=""),"",E95-C95)</x:f>
      </x:c>
      <x:c r="M95" s="1" t="str">
        <x:f>IF(B95="","",IF(F95="",0,IF(OR(E95="",F95&lt;E95),1,0)))</x:f>
      </x:c>
      <x:c r="N95" s="1" t="str">
        <x:f>IF(B95="","",IF(OR(C95="",AND(D95&lt;&gt;"",D95&lt;C95),AND(E95&lt;&gt;"",E95&lt;C95),AND(F95&lt;&gt;"",F95&lt;C95),COUNTIF($B$2:$B$101,B95)&gt;1,AND(I95&lt;&gt;0,I95&lt;&gt;1)),"CHECK","OK"))</x:f>
      </x:c>
      <x:c r="O95" s="1" t="str">
        <x:f>IF(B95="","",IF(COUNTIF($B$2:$B$101,B95)&gt;1,1,0))</x:f>
      </x:c>
      <x:c r="P95" s="1" t="str">
        <x:f>IF(B95="","",IF(AND(M95=1,E95&lt;&gt;""),1,0))</x:f>
      </x:c>
      <x:c r="Q95" s="1" t="str">
        <x:f>IF(B95="","",IF(OR(AND(D95&lt;&gt;"",D95&lt;C95),AND(E95&lt;&gt;"",E95&lt;C95),AND(F95&lt;&gt;"",F95&lt;C95)),1,0))</x:f>
      </x:c>
      <x:c r="R95" s="1" t="str">
        <x:f>IF(B95="","",IF(OR(NOT(ISNUMBER(G95)),NOT(ISNUMBER(H95)),G95&lt;0,H95&lt;0),1,0))</x:f>
      </x:c>
    </x:row>
    <x:row r="96">
      <x:c r="A96" s="6"/>
      <x:c r="B96" s="6"/>
      <x:c r="C96" s="7"/>
      <x:c r="D96" s="7"/>
      <x:c r="E96" s="7"/>
      <x:c r="F96" s="7"/>
      <x:c r="G96" s="8"/>
      <x:c r="H96" s="8"/>
      <x:c r="I96" s="6"/>
      <x:c r="J96" s="6"/>
      <x:c r="K96" s="1" t="str">
        <x:f>IF(B96="","",IF(AND(I96&lt;&gt;0,I96&lt;&gt;1),"INVALID",IF(OR(C96="",AND(E96&lt;&gt;"",E96&lt;C96),AND(D96&lt;&gt;"",D96&lt;C96),AND(F96&lt;&gt;"",F96&lt;C96),COUNTIF($B$2:$B$101,B96)&gt;1),"INVALID",IF(C96&gt;'敏感度'!$B$7-'敏感度'!$B$4,"CENSORED",IF(AND(I96=1,E96&lt;&gt;"",E96-C96&gt;=0,E96-C96&lt;='敏感度'!$B$4),1,0)))))</x:f>
      </x:c>
      <x:c r="L96" s="1" t="str">
        <x:f>IF(OR(B96="",E96="",C96=""),"",E96-C96)</x:f>
      </x:c>
      <x:c r="M96" s="1" t="str">
        <x:f>IF(B96="","",IF(F96="",0,IF(OR(E96="",F96&lt;E96),1,0)))</x:f>
      </x:c>
      <x:c r="N96" s="1" t="str">
        <x:f>IF(B96="","",IF(OR(C96="",AND(D96&lt;&gt;"",D96&lt;C96),AND(E96&lt;&gt;"",E96&lt;C96),AND(F96&lt;&gt;"",F96&lt;C96),COUNTIF($B$2:$B$101,B96)&gt;1,AND(I96&lt;&gt;0,I96&lt;&gt;1)),"CHECK","OK"))</x:f>
      </x:c>
      <x:c r="O96" s="1" t="str">
        <x:f>IF(B96="","",IF(COUNTIF($B$2:$B$101,B96)&gt;1,1,0))</x:f>
      </x:c>
      <x:c r="P96" s="1" t="str">
        <x:f>IF(B96="","",IF(AND(M96=1,E96&lt;&gt;""),1,0))</x:f>
      </x:c>
      <x:c r="Q96" s="1" t="str">
        <x:f>IF(B96="","",IF(OR(AND(D96&lt;&gt;"",D96&lt;C96),AND(E96&lt;&gt;"",E96&lt;C96),AND(F96&lt;&gt;"",F96&lt;C96)),1,0))</x:f>
      </x:c>
      <x:c r="R96" s="1" t="str">
        <x:f>IF(B96="","",IF(OR(NOT(ISNUMBER(G96)),NOT(ISNUMBER(H96)),G96&lt;0,H96&lt;0),1,0))</x:f>
      </x:c>
    </x:row>
    <x:row r="97">
      <x:c r="A97" s="6"/>
      <x:c r="B97" s="6"/>
      <x:c r="C97" s="7"/>
      <x:c r="D97" s="7"/>
      <x:c r="E97" s="7"/>
      <x:c r="F97" s="7"/>
      <x:c r="G97" s="8"/>
      <x:c r="H97" s="8"/>
      <x:c r="I97" s="6"/>
      <x:c r="J97" s="6"/>
      <x:c r="K97" s="1" t="str">
        <x:f>IF(B97="","",IF(AND(I97&lt;&gt;0,I97&lt;&gt;1),"INVALID",IF(OR(C97="",AND(E97&lt;&gt;"",E97&lt;C97),AND(D97&lt;&gt;"",D97&lt;C97),AND(F97&lt;&gt;"",F97&lt;C97),COUNTIF($B$2:$B$101,B97)&gt;1),"INVALID",IF(C97&gt;'敏感度'!$B$7-'敏感度'!$B$4,"CENSORED",IF(AND(I97=1,E97&lt;&gt;"",E97-C97&gt;=0,E97-C97&lt;='敏感度'!$B$4),1,0)))))</x:f>
      </x:c>
      <x:c r="L97" s="1" t="str">
        <x:f>IF(OR(B97="",E97="",C97=""),"",E97-C97)</x:f>
      </x:c>
      <x:c r="M97" s="1" t="str">
        <x:f>IF(B97="","",IF(F97="",0,IF(OR(E97="",F97&lt;E97),1,0)))</x:f>
      </x:c>
      <x:c r="N97" s="1" t="str">
        <x:f>IF(B97="","",IF(OR(C97="",AND(D97&lt;&gt;"",D97&lt;C97),AND(E97&lt;&gt;"",E97&lt;C97),AND(F97&lt;&gt;"",F97&lt;C97),COUNTIF($B$2:$B$101,B97)&gt;1,AND(I97&lt;&gt;0,I97&lt;&gt;1)),"CHECK","OK"))</x:f>
      </x:c>
      <x:c r="O97" s="1" t="str">
        <x:f>IF(B97="","",IF(COUNTIF($B$2:$B$101,B97)&gt;1,1,0))</x:f>
      </x:c>
      <x:c r="P97" s="1" t="str">
        <x:f>IF(B97="","",IF(AND(M97=1,E97&lt;&gt;""),1,0))</x:f>
      </x:c>
      <x:c r="Q97" s="1" t="str">
        <x:f>IF(B97="","",IF(OR(AND(D97&lt;&gt;"",D97&lt;C97),AND(E97&lt;&gt;"",E97&lt;C97),AND(F97&lt;&gt;"",F97&lt;C97)),1,0))</x:f>
      </x:c>
      <x:c r="R97" s="1" t="str">
        <x:f>IF(B97="","",IF(OR(NOT(ISNUMBER(G97)),NOT(ISNUMBER(H97)),G97&lt;0,H97&lt;0),1,0))</x:f>
      </x:c>
    </x:row>
    <x:row r="98">
      <x:c r="A98" s="6"/>
      <x:c r="B98" s="6"/>
      <x:c r="C98" s="7"/>
      <x:c r="D98" s="7"/>
      <x:c r="E98" s="7"/>
      <x:c r="F98" s="7"/>
      <x:c r="G98" s="8"/>
      <x:c r="H98" s="8"/>
      <x:c r="I98" s="6"/>
      <x:c r="J98" s="6"/>
      <x:c r="K98" s="1" t="str">
        <x:f>IF(B98="","",IF(AND(I98&lt;&gt;0,I98&lt;&gt;1),"INVALID",IF(OR(C98="",AND(E98&lt;&gt;"",E98&lt;C98),AND(D98&lt;&gt;"",D98&lt;C98),AND(F98&lt;&gt;"",F98&lt;C98),COUNTIF($B$2:$B$101,B98)&gt;1),"INVALID",IF(C98&gt;'敏感度'!$B$7-'敏感度'!$B$4,"CENSORED",IF(AND(I98=1,E98&lt;&gt;"",E98-C98&gt;=0,E98-C98&lt;='敏感度'!$B$4),1,0)))))</x:f>
      </x:c>
      <x:c r="L98" s="1" t="str">
        <x:f>IF(OR(B98="",E98="",C98=""),"",E98-C98)</x:f>
      </x:c>
      <x:c r="M98" s="1" t="str">
        <x:f>IF(B98="","",IF(F98="",0,IF(OR(E98="",F98&lt;E98),1,0)))</x:f>
      </x:c>
      <x:c r="N98" s="1" t="str">
        <x:f>IF(B98="","",IF(OR(C98="",AND(D98&lt;&gt;"",D98&lt;C98),AND(E98&lt;&gt;"",E98&lt;C98),AND(F98&lt;&gt;"",F98&lt;C98),COUNTIF($B$2:$B$101,B98)&gt;1,AND(I98&lt;&gt;0,I98&lt;&gt;1)),"CHECK","OK"))</x:f>
      </x:c>
      <x:c r="O98" s="1" t="str">
        <x:f>IF(B98="","",IF(COUNTIF($B$2:$B$101,B98)&gt;1,1,0))</x:f>
      </x:c>
      <x:c r="P98" s="1" t="str">
        <x:f>IF(B98="","",IF(AND(M98=1,E98&lt;&gt;""),1,0))</x:f>
      </x:c>
      <x:c r="Q98" s="1" t="str">
        <x:f>IF(B98="","",IF(OR(AND(D98&lt;&gt;"",D98&lt;C98),AND(E98&lt;&gt;"",E98&lt;C98),AND(F98&lt;&gt;"",F98&lt;C98)),1,0))</x:f>
      </x:c>
      <x:c r="R98" s="1" t="str">
        <x:f>IF(B98="","",IF(OR(NOT(ISNUMBER(G98)),NOT(ISNUMBER(H98)),G98&lt;0,H98&lt;0),1,0))</x:f>
      </x:c>
    </x:row>
    <x:row r="99">
      <x:c r="A99" s="6"/>
      <x:c r="B99" s="6"/>
      <x:c r="C99" s="7"/>
      <x:c r="D99" s="7"/>
      <x:c r="E99" s="7"/>
      <x:c r="F99" s="7"/>
      <x:c r="G99" s="8"/>
      <x:c r="H99" s="8"/>
      <x:c r="I99" s="6"/>
      <x:c r="J99" s="6"/>
      <x:c r="K99" s="1" t="str">
        <x:f>IF(B99="","",IF(AND(I99&lt;&gt;0,I99&lt;&gt;1),"INVALID",IF(OR(C99="",AND(E99&lt;&gt;"",E99&lt;C99),AND(D99&lt;&gt;"",D99&lt;C99),AND(F99&lt;&gt;"",F99&lt;C99),COUNTIF($B$2:$B$101,B99)&gt;1),"INVALID",IF(C99&gt;'敏感度'!$B$7-'敏感度'!$B$4,"CENSORED",IF(AND(I99=1,E99&lt;&gt;"",E99-C99&gt;=0,E99-C99&lt;='敏感度'!$B$4),1,0)))))</x:f>
      </x:c>
      <x:c r="L99" s="1" t="str">
        <x:f>IF(OR(B99="",E99="",C99=""),"",E99-C99)</x:f>
      </x:c>
      <x:c r="M99" s="1" t="str">
        <x:f>IF(B99="","",IF(F99="",0,IF(OR(E99="",F99&lt;E99),1,0)))</x:f>
      </x:c>
      <x:c r="N99" s="1" t="str">
        <x:f>IF(B99="","",IF(OR(C99="",AND(D99&lt;&gt;"",D99&lt;C99),AND(E99&lt;&gt;"",E99&lt;C99),AND(F99&lt;&gt;"",F99&lt;C99),COUNTIF($B$2:$B$101,B99)&gt;1,AND(I99&lt;&gt;0,I99&lt;&gt;1)),"CHECK","OK"))</x:f>
      </x:c>
      <x:c r="O99" s="1" t="str">
        <x:f>IF(B99="","",IF(COUNTIF($B$2:$B$101,B99)&gt;1,1,0))</x:f>
      </x:c>
      <x:c r="P99" s="1" t="str">
        <x:f>IF(B99="","",IF(AND(M99=1,E99&lt;&gt;""),1,0))</x:f>
      </x:c>
      <x:c r="Q99" s="1" t="str">
        <x:f>IF(B99="","",IF(OR(AND(D99&lt;&gt;"",D99&lt;C99),AND(E99&lt;&gt;"",E99&lt;C99),AND(F99&lt;&gt;"",F99&lt;C99)),1,0))</x:f>
      </x:c>
      <x:c r="R99" s="1" t="str">
        <x:f>IF(B99="","",IF(OR(NOT(ISNUMBER(G99)),NOT(ISNUMBER(H99)),G99&lt;0,H99&lt;0),1,0))</x:f>
      </x:c>
    </x:row>
    <x:row r="100">
      <x:c r="A100" s="6"/>
      <x:c r="B100" s="6"/>
      <x:c r="C100" s="7"/>
      <x:c r="D100" s="7"/>
      <x:c r="E100" s="7"/>
      <x:c r="F100" s="7"/>
      <x:c r="G100" s="8"/>
      <x:c r="H100" s="8"/>
      <x:c r="I100" s="6"/>
      <x:c r="J100" s="6"/>
      <x:c r="K100" s="1" t="str">
        <x:f>IF(B100="","",IF(AND(I100&lt;&gt;0,I100&lt;&gt;1),"INVALID",IF(OR(C100="",AND(E100&lt;&gt;"",E100&lt;C100),AND(D100&lt;&gt;"",D100&lt;C100),AND(F100&lt;&gt;"",F100&lt;C100),COUNTIF($B$2:$B$101,B100)&gt;1),"INVALID",IF(C100&gt;'敏感度'!$B$7-'敏感度'!$B$4,"CENSORED",IF(AND(I100=1,E100&lt;&gt;"",E100-C100&gt;=0,E100-C100&lt;='敏感度'!$B$4),1,0)))))</x:f>
      </x:c>
      <x:c r="L100" s="1" t="str">
        <x:f>IF(OR(B100="",E100="",C100=""),"",E100-C100)</x:f>
      </x:c>
      <x:c r="M100" s="1" t="str">
        <x:f>IF(B100="","",IF(F100="",0,IF(OR(E100="",F100&lt;E100),1,0)))</x:f>
      </x:c>
      <x:c r="N100" s="1" t="str">
        <x:f>IF(B100="","",IF(OR(C100="",AND(D100&lt;&gt;"",D100&lt;C100),AND(E100&lt;&gt;"",E100&lt;C100),AND(F100&lt;&gt;"",F100&lt;C100),COUNTIF($B$2:$B$101,B100)&gt;1,AND(I100&lt;&gt;0,I100&lt;&gt;1)),"CHECK","OK"))</x:f>
      </x:c>
      <x:c r="O100" s="1" t="str">
        <x:f>IF(B100="","",IF(COUNTIF($B$2:$B$101,B100)&gt;1,1,0))</x:f>
      </x:c>
      <x:c r="P100" s="1" t="str">
        <x:f>IF(B100="","",IF(AND(M100=1,E100&lt;&gt;""),1,0))</x:f>
      </x:c>
      <x:c r="Q100" s="1" t="str">
        <x:f>IF(B100="","",IF(OR(AND(D100&lt;&gt;"",D100&lt;C100),AND(E100&lt;&gt;"",E100&lt;C100),AND(F100&lt;&gt;"",F100&lt;C100)),1,0))</x:f>
      </x:c>
      <x:c r="R100" s="1" t="str">
        <x:f>IF(B100="","",IF(OR(NOT(ISNUMBER(G100)),NOT(ISNUMBER(H100)),G100&lt;0,H100&lt;0),1,0))</x:f>
      </x:c>
    </x:row>
    <x:row r="101">
      <x:c r="A101" s="6"/>
      <x:c r="B101" s="6"/>
      <x:c r="C101" s="7"/>
      <x:c r="D101" s="7"/>
      <x:c r="E101" s="7"/>
      <x:c r="F101" s="7"/>
      <x:c r="G101" s="8"/>
      <x:c r="H101" s="8"/>
      <x:c r="I101" s="6"/>
      <x:c r="J101" s="6"/>
      <x:c r="K101" s="1" t="str">
        <x:f>IF(B101="","",IF(AND(I101&lt;&gt;0,I101&lt;&gt;1),"INVALID",IF(OR(C101="",AND(E101&lt;&gt;"",E101&lt;C101),AND(D101&lt;&gt;"",D101&lt;C101),AND(F101&lt;&gt;"",F101&lt;C101),COUNTIF($B$2:$B$101,B101)&gt;1),"INVALID",IF(C101&gt;'敏感度'!$B$7-'敏感度'!$B$4,"CENSORED",IF(AND(I101=1,E101&lt;&gt;"",E101-C101&gt;=0,E101-C101&lt;='敏感度'!$B$4),1,0)))))</x:f>
      </x:c>
      <x:c r="L101" s="1" t="str">
        <x:f>IF(OR(B101="",E101="",C101=""),"",E101-C101)</x:f>
      </x:c>
      <x:c r="M101" s="1" t="str">
        <x:f>IF(B101="","",IF(F101="",0,IF(OR(E101="",F101&lt;E101),1,0)))</x:f>
      </x:c>
      <x:c r="N101" s="1" t="str">
        <x:f>IF(B101="","",IF(OR(C101="",AND(D101&lt;&gt;"",D101&lt;C101),AND(E101&lt;&gt;"",E101&lt;C101),AND(F101&lt;&gt;"",F101&lt;C101),COUNTIF($B$2:$B$101,B101)&gt;1,AND(I101&lt;&gt;0,I101&lt;&gt;1)),"CHECK","OK"))</x:f>
      </x:c>
      <x:c r="O101" s="1" t="str">
        <x:f>IF(B101="","",IF(COUNTIF($B$2:$B$101,B101)&gt;1,1,0))</x:f>
      </x:c>
      <x:c r="P101" s="1" t="str">
        <x:f>IF(B101="","",IF(AND(M101=1,E101&lt;&gt;""),1,0))</x:f>
      </x:c>
      <x:c r="Q101" s="1" t="str">
        <x:f>IF(B101="","",IF(OR(AND(D101&lt;&gt;"",D101&lt;C101),AND(E101&lt;&gt;"",E101&lt;C101),AND(F101&lt;&gt;"",F101&lt;C101)),1,0))</x:f>
      </x:c>
      <x:c r="R101" s="1" t="str">
        <x:f>IF(B101="","",IF(OR(NOT(ISNUMBER(G101)),NOT(ISNUMBER(H101)),G101&lt;0,H101&lt;0),1,0))</x:f>
      </x:c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漏斗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符合資格的邀請</x:v>
      </x:c>
      <x:c r="B4" s="14" t="n">
        <x:f>COUNTIFS('群組'!$I$2:$I$101,1,'群組'!$B$2:$B$101,"&lt;&gt;",'群組'!$N$2:$N$101,"OK",'群組'!$K$2:$K$101,"&lt;&gt;CENSORED")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已送達邀請</x:v>
      </x:c>
      <x:c r="B5" s="15" t="n">
        <x:f>COUNTIFS('群組'!$I$2:$I$101,1,'群組'!$D$2:$D$101,"&gt;0",'群組'!$D$2:$D$101,"&lt;="&amp;'敏感度'!$B$7,'群組'!$N$2:$N$101,"OK",'群組'!$K$2:$K$101,"&lt;&gt;CENSORED")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已完成選擇</x:v>
      </x:c>
      <x:c r="B6" s="15" t="n">
        <x:f>COUNTIFS('群組'!$I$2:$I$101,1,'群組'!$E$2:$E$101,"&gt;0",'群組'!$E$2:$E$101,"&lt;="&amp;'敏感度'!$B$7,'群組'!$N$2:$N$101,"OK",'群組'!$K$2:$K$101,"&lt;&gt;CENSORED")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期間內完成</x:v>
      </x:c>
      <x:c r="B7" s="15" t="n">
        <x:f>COUNTIFS('群組'!$I$2:$I$101,1,'群組'!$N$2:$N$101,"OK",'群組'!$K$2:$K$101,1)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完成率</x:v>
      </x:c>
      <x:c r="B8" s="16" t="str">
        <x:f>IF(B4=0,"n.a.",B7/B4)</x:f>
        <x:v>n.a.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未完成邀請</x:v>
      </x:c>
      <x:c r="B9" s="15" t="n">
        <x:f>B4-B7</x:f>
        <x:v>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3" t="str">
        <x:v>同批群組</x:v>
      </x:c>
      <x:c r="B12" s="17" t="str">
        <x:v>符合資格</x:v>
      </x:c>
      <x:c r="C12" s="3" t="str">
        <x:v>完成</x:v>
      </x:c>
      <x:c r="D12" s="3" t="str">
        <x:v>完成率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6"/>
      <x:c r="B13" s="1" t="str">
        <x:f>IF(A13="","",COUNTIFS('群組'!$A$2:$A$101,A13,'群組'!$I$2:$I$101,1,'群組'!$N$2:$N$101,"OK",'群組'!$K$2:$K$101,"&lt;&gt;CENSORED"))</x:f>
      </x:c>
      <x:c r="C13" s="1" t="str">
        <x:f>IF(A13="","",COUNTIFS('群組'!$A$2:$A$101,A13,'群組'!$I$2:$I$101,1,'群組'!$N$2:$N$101,"OK",'群組'!$K$2:$K$101,1))</x:f>
      </x:c>
      <x:c r="D13" s="11" t="str">
        <x:f>IF(OR(A13="",B13=0),"n.a.",C13/B13)</x:f>
        <x:v>n.a.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6"/>
      <x:c r="B14" s="1" t="str">
        <x:f>IF(A14="","",COUNTIFS('群組'!$A$2:$A$101,A14,'群組'!$I$2:$I$101,1,'群組'!$N$2:$N$101,"OK",'群組'!$K$2:$K$101,"&lt;&gt;CENSORED"))</x:f>
      </x:c>
      <x:c r="C14" s="1" t="str">
        <x:f>IF(A14="","",COUNTIFS('群組'!$A$2:$A$101,A14,'群組'!$I$2:$I$101,1,'群組'!$N$2:$N$101,"OK",'群組'!$K$2:$K$101,1))</x:f>
      </x:c>
      <x:c r="D14" s="11" t="str">
        <x:f>IF(OR(A14="",B14=0),"n.a.",C14/B14)</x:f>
        <x:v>n.a.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6"/>
      <x:c r="B15" s="1" t="str">
        <x:f>IF(A15="","",COUNTIFS('群組'!$A$2:$A$101,A15,'群組'!$I$2:$I$101,1,'群組'!$N$2:$N$101,"OK",'群組'!$K$2:$K$101,"&lt;&gt;CENSORED"))</x:f>
      </x:c>
      <x:c r="C15" s="1" t="str">
        <x:f>IF(A15="","",COUNTIFS('群組'!$A$2:$A$101,A15,'群組'!$I$2:$I$101,1,'群組'!$N$2:$N$101,"OK",'群組'!$K$2:$K$101,1))</x:f>
      </x:c>
      <x:c r="D15" s="11" t="str">
        <x:f>IF(OR(A15="",B15=0),"n.a.",C15/B15)</x:f>
        <x:v>n.a.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6"/>
      <x:c r="B16" s="1" t="str">
        <x:f>IF(A16="","",COUNTIFS('群組'!$A$2:$A$101,A16,'群組'!$I$2:$I$101,1,'群組'!$N$2:$N$101,"OK",'群組'!$K$2:$K$101,"&lt;&gt;CENSORED"))</x:f>
      </x:c>
      <x:c r="C16" s="1" t="str">
        <x:f>IF(A16="","",COUNTIFS('群組'!$A$2:$A$101,A16,'群組'!$I$2:$I$101,1,'群組'!$N$2:$N$101,"OK",'群組'!$K$2:$K$101,1))</x:f>
      </x:c>
      <x:c r="D16" s="11" t="str">
        <x:f>IF(OR(A16="",B16=0),"n.a.",C16/B16)</x:f>
        <x:v>n.a.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6"/>
      <x:c r="B17" s="1" t="str">
        <x:f>IF(A17="","",COUNTIFS('群組'!$A$2:$A$101,A17,'群組'!$I$2:$I$101,1,'群組'!$N$2:$N$101,"OK",'群組'!$K$2:$K$101,"&lt;&gt;CENSORED"))</x:f>
      </x:c>
      <x:c r="C17" s="1" t="str">
        <x:f>IF(A17="","",COUNTIFS('群組'!$A$2:$A$101,A17,'群組'!$I$2:$I$101,1,'群組'!$N$2:$N$101,"OK",'群組'!$K$2:$K$101,1))</x:f>
      </x:c>
      <x:c r="D17" s="11" t="str">
        <x:f>IF(OR(A17="",B17=0),"n.a.",C17/B17)</x:f>
        <x:v>n.a.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6"/>
      <x:c r="B18" s="1" t="str">
        <x:f>IF(A18="","",COUNTIFS('群組'!$A$2:$A$101,A18,'群組'!$I$2:$I$101,1,'群組'!$N$2:$N$101,"OK",'群組'!$K$2:$K$101,"&lt;&gt;CENSORED"))</x:f>
      </x:c>
      <x:c r="C18" s="1" t="str">
        <x:f>IF(A18="","",COUNTIFS('群組'!$A$2:$A$101,A18,'群組'!$I$2:$I$101,1,'群組'!$N$2:$N$101,"OK",'群組'!$K$2:$K$101,1))</x:f>
      </x:c>
      <x:c r="D18" s="11" t="str">
        <x:f>IF(OR(A18="",B18=0),"n.a.",C18/B18)</x:f>
        <x:v>n.a.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6"/>
      <x:c r="B19" s="1" t="str">
        <x:f>IF(A19="","",COUNTIFS('群組'!$A$2:$A$101,A19,'群組'!$I$2:$I$101,1,'群組'!$N$2:$N$101,"OK",'群組'!$K$2:$K$101,"&lt;&gt;CENSORED"))</x:f>
      </x:c>
      <x:c r="C19" s="1" t="str">
        <x:f>IF(A19="","",COUNTIFS('群組'!$A$2:$A$101,A19,'群組'!$I$2:$I$101,1,'群組'!$N$2:$N$101,"OK",'群組'!$K$2:$K$101,1))</x:f>
      </x:c>
      <x:c r="D19" s="11" t="str">
        <x:f>IF(OR(A19="",B19=0),"n.a.",C19/B19)</x:f>
        <x:v>n.a.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6"/>
      <x:c r="B20" s="1" t="str">
        <x:f>IF(A20="","",COUNTIFS('群組'!$A$2:$A$101,A20,'群組'!$I$2:$I$101,1,'群組'!$N$2:$N$101,"OK",'群組'!$K$2:$K$101,"&lt;&gt;CENSORED"))</x:f>
      </x:c>
      <x:c r="C20" s="1" t="str">
        <x:f>IF(A20="","",COUNTIFS('群組'!$A$2:$A$101,A20,'群組'!$I$2:$I$101,1,'群組'!$N$2:$N$101,"OK",'群組'!$K$2:$K$101,1))</x:f>
      </x:c>
      <x:c r="D20" s="11" t="str">
        <x:f>IF(OR(A20="",B20=0),"n.a.",C20/B20)</x:f>
        <x:v>n.a.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6"/>
      <x:c r="B21" s="1" t="str">
        <x:f>IF(A21="","",COUNTIFS('群組'!$A$2:$A$101,A21,'群組'!$I$2:$I$101,1,'群組'!$N$2:$N$101,"OK",'群組'!$K$2:$K$101,"&lt;&gt;CENSORED"))</x:f>
      </x:c>
      <x:c r="C21" s="1" t="str">
        <x:f>IF(A21="","",COUNTIFS('群組'!$A$2:$A$101,A21,'群組'!$I$2:$I$101,1,'群組'!$N$2:$N$101,"OK",'群組'!$K$2:$K$101,1))</x:f>
      </x:c>
      <x:c r="D21" s="11" t="str">
        <x:f>IF(OR(A21="",B21=0),"n.a.",C21/B21)</x:f>
        <x:v>n.a.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6"/>
      <x:c r="B22" s="1" t="str">
        <x:f>IF(A22="","",COUNTIFS('群組'!$A$2:$A$101,A22,'群組'!$I$2:$I$101,1,'群組'!$N$2:$N$101,"OK",'群組'!$K$2:$K$101,"&lt;&gt;CENSORED"))</x:f>
      </x:c>
      <x:c r="C22" s="1" t="str">
        <x:f>IF(A22="","",COUNTIFS('群組'!$A$2:$A$101,A22,'群組'!$I$2:$I$101,1,'群組'!$N$2:$N$101,"OK",'群組'!$K$2:$K$101,1))</x:f>
      </x:c>
      <x:c r="D22" s="11" t="str">
        <x:f>IF(OR(A22="",B22=0),"n.a.",C22/B22)</x:f>
        <x:v>n.a.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6"/>
      <x:c r="B23" s="1" t="str">
        <x:f>IF(A23="","",COUNTIFS('群組'!$A$2:$A$101,A23,'群組'!$I$2:$I$101,1,'群組'!$N$2:$N$101,"OK",'群組'!$K$2:$K$101,"&lt;&gt;CENSORED"))</x:f>
      </x:c>
      <x:c r="C23" s="1" t="str">
        <x:f>IF(A23="","",COUNTIFS('群組'!$A$2:$A$101,A23,'群組'!$I$2:$I$101,1,'群組'!$N$2:$N$101,"OK",'群組'!$K$2:$K$101,1))</x:f>
      </x:c>
      <x:c r="D23" s="11" t="str">
        <x:f>IF(OR(A23="",B23=0),"n.a.",C23/B23)</x:f>
        <x:v>n.a.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6"/>
      <x:c r="B24" s="1" t="str">
        <x:f>IF(A24="","",COUNTIFS('群組'!$A$2:$A$101,A24,'群組'!$I$2:$I$101,1,'群組'!$N$2:$N$101,"OK",'群組'!$K$2:$K$101,"&lt;&gt;CENSORED"))</x:f>
      </x:c>
      <x:c r="C24" s="1" t="str">
        <x:f>IF(A24="","",COUNTIFS('群組'!$A$2:$A$101,A24,'群組'!$I$2:$I$101,1,'群組'!$N$2:$N$101,"OK",'群組'!$K$2:$K$101,1))</x:f>
      </x:c>
      <x:c r="D24" s="11" t="str">
        <x:f>IF(OR(A24="",B24=0),"n.a.",C24/B24)</x:f>
        <x:v>n.a.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6"/>
      <x:c r="B25" s="1" t="str">
        <x:f>IF(A25="","",COUNTIFS('群組'!$A$2:$A$101,A25,'群組'!$I$2:$I$101,1,'群組'!$N$2:$N$101,"OK",'群組'!$K$2:$K$101,"&lt;&gt;CENSORED"))</x:f>
      </x:c>
      <x:c r="C25" s="1" t="str">
        <x:f>IF(A25="","",COUNTIFS('群組'!$A$2:$A$101,A25,'群組'!$I$2:$I$101,1,'群組'!$N$2:$N$101,"OK",'群組'!$K$2:$K$101,1))</x:f>
      </x:c>
      <x:c r="D25" s="11" t="str">
        <x:f>IF(OR(A25="",B25=0),"n.a.",C25/B25)</x:f>
        <x:v>n.a.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6"/>
      <x:c r="B26" s="1" t="str">
        <x:f>IF(A26="","",COUNTIFS('群組'!$A$2:$A$101,A26,'群組'!$I$2:$I$101,1,'群組'!$N$2:$N$101,"OK",'群組'!$K$2:$K$101,"&lt;&gt;CENSORED"))</x:f>
      </x:c>
      <x:c r="C26" s="1" t="str">
        <x:f>IF(A26="","",COUNTIFS('群組'!$A$2:$A$101,A26,'群組'!$I$2:$I$101,1,'群組'!$N$2:$N$101,"OK",'群組'!$K$2:$K$101,1))</x:f>
      </x:c>
      <x:c r="D26" s="11" t="str">
        <x:f>IF(OR(A26="",B26=0),"n.a.",C26/B26)</x:f>
        <x:v>n.a.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6"/>
      <x:c r="B27" s="1" t="str">
        <x:f>IF(A27="","",COUNTIFS('群組'!$A$2:$A$101,A27,'群組'!$I$2:$I$101,1,'群組'!$N$2:$N$101,"OK",'群組'!$K$2:$K$101,"&lt;&gt;CENSORED"))</x:f>
      </x:c>
      <x:c r="C27" s="1" t="str">
        <x:f>IF(A27="","",COUNTIFS('群組'!$A$2:$A$101,A27,'群組'!$I$2:$I$101,1,'群組'!$N$2:$N$101,"OK",'群組'!$K$2:$K$101,1))</x:f>
      </x:c>
      <x:c r="D27" s="11" t="str">
        <x:f>IF(OR(A27="",B27=0),"n.a.",C27/B27)</x:f>
        <x:v>n.a.</x:v>
      </x:c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6"/>
      <x:c r="B28" s="1" t="str">
        <x:f>IF(A28="","",COUNTIFS('群組'!$A$2:$A$101,A28,'群組'!$I$2:$I$101,1,'群組'!$N$2:$N$101,"OK",'群組'!$K$2:$K$101,"&lt;&gt;CENSORED"))</x:f>
      </x:c>
      <x:c r="C28" s="1" t="str">
        <x:f>IF(A28="","",COUNTIFS('群組'!$A$2:$A$101,A28,'群組'!$I$2:$I$101,1,'群組'!$N$2:$N$101,"OK",'群組'!$K$2:$K$101,1))</x:f>
      </x:c>
      <x:c r="D28" s="11" t="str">
        <x:f>IF(OR(A28="",B28=0),"n.a.",C28/B28)</x:f>
        <x:v>n.a.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6"/>
      <x:c r="B29" s="1" t="str">
        <x:f>IF(A29="","",COUNTIFS('群組'!$A$2:$A$101,A29,'群組'!$I$2:$I$101,1,'群組'!$N$2:$N$101,"OK",'群組'!$K$2:$K$101,"&lt;&gt;CENSORED"))</x:f>
      </x:c>
      <x:c r="C29" s="1" t="str">
        <x:f>IF(A29="","",COUNTIFS('群組'!$A$2:$A$101,A29,'群組'!$I$2:$I$101,1,'群組'!$N$2:$N$101,"OK",'群組'!$K$2:$K$101,1))</x:f>
      </x:c>
      <x:c r="D29" s="11" t="str">
        <x:f>IF(OR(A29="",B29=0),"n.a.",C29/B29)</x:f>
        <x:v>n.a.</x:v>
      </x:c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6"/>
      <x:c r="B30" s="1" t="str">
        <x:f>IF(A30="","",COUNTIFS('群組'!$A$2:$A$101,A30,'群組'!$I$2:$I$101,1,'群組'!$N$2:$N$101,"OK",'群組'!$K$2:$K$101,"&lt;&gt;CENSORED"))</x:f>
      </x:c>
      <x:c r="C30" s="1" t="str">
        <x:f>IF(A30="","",COUNTIFS('群組'!$A$2:$A$101,A30,'群組'!$I$2:$I$101,1,'群組'!$N$2:$N$101,"OK",'群組'!$K$2:$K$101,1))</x:f>
      </x:c>
      <x:c r="D30" s="11" t="str">
        <x:f>IF(OR(A30="",B30=0),"n.a.",C30/B30)</x:f>
        <x:v>n.a.</x:v>
      </x:c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6"/>
      <x:c r="B31" s="1" t="str">
        <x:f>IF(A31="","",COUNTIFS('群組'!$A$2:$A$101,A31,'群組'!$I$2:$I$101,1,'群組'!$N$2:$N$101,"OK",'群組'!$K$2:$K$101,"&lt;&gt;CENSORED"))</x:f>
      </x:c>
      <x:c r="C31" s="1" t="str">
        <x:f>IF(A31="","",COUNTIFS('群組'!$A$2:$A$101,A31,'群組'!$I$2:$I$101,1,'群組'!$N$2:$N$101,"OK",'群組'!$K$2:$K$101,1))</x:f>
      </x:c>
      <x:c r="D31" s="11" t="str">
        <x:f>IF(OR(A31="",B31=0),"n.a.",C31/B31)</x:f>
        <x:v>n.a.</x:v>
      </x:c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6"/>
      <x:c r="B32" s="1" t="str">
        <x:f>IF(A32="","",COUNTIFS('群組'!$A$2:$A$101,A32,'群組'!$I$2:$I$101,1,'群組'!$N$2:$N$101,"OK",'群組'!$K$2:$K$101,"&lt;&gt;CENSORED"))</x:f>
      </x:c>
      <x:c r="C32" s="1" t="str">
        <x:f>IF(A32="","",COUNTIFS('群組'!$A$2:$A$101,A32,'群組'!$I$2:$I$101,1,'群組'!$N$2:$N$101,"OK",'群組'!$K$2:$K$101,1))</x:f>
      </x:c>
      <x:c r="D32" s="11" t="str">
        <x:f>IF(OR(A32="",B32=0),"n.a.",C32/B32)</x:f>
        <x:v>n.a.</x:v>
      </x:c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6"/>
      <x:c r="B33" s="1" t="str">
        <x:f>IF(A33="","",COUNTIFS('群組'!$A$2:$A$101,A33,'群組'!$I$2:$I$101,1,'群組'!$N$2:$N$101,"OK",'群組'!$K$2:$K$101,"&lt;&gt;CENSORED"))</x:f>
      </x:c>
      <x:c r="C33" s="1" t="str">
        <x:f>IF(A33="","",COUNTIFS('群組'!$A$2:$A$101,A33,'群組'!$I$2:$I$101,1,'群組'!$N$2:$N$101,"OK",'群組'!$K$2:$K$101,1))</x:f>
      </x:c>
      <x:c r="D33" s="11" t="str">
        <x:f>IF(OR(A33="",B33=0),"n.a.",C33/B33)</x:f>
        <x:v>n.a.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6"/>
      <x:c r="B34" s="1" t="str">
        <x:f>IF(A34="","",COUNTIFS('群組'!$A$2:$A$101,A34,'群組'!$I$2:$I$101,1,'群組'!$N$2:$N$101,"OK",'群組'!$K$2:$K$101,"&lt;&gt;CENSORED"))</x:f>
      </x:c>
      <x:c r="C34" s="1" t="str">
        <x:f>IF(A34="","",COUNTIFS('群組'!$A$2:$A$101,A34,'群組'!$I$2:$I$101,1,'群組'!$N$2:$N$101,"OK",'群組'!$K$2:$K$101,1))</x:f>
      </x:c>
      <x:c r="D34" s="11" t="str">
        <x:f>IF(OR(A34="",B34=0),"n.a.",C34/B34)</x:f>
        <x:v>n.a.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6"/>
      <x:c r="B35" s="1" t="str">
        <x:f>IF(A35="","",COUNTIFS('群組'!$A$2:$A$101,A35,'群組'!$I$2:$I$101,1,'群組'!$N$2:$N$101,"OK",'群組'!$K$2:$K$101,"&lt;&gt;CENSORED"))</x:f>
      </x:c>
      <x:c r="C35" s="1" t="str">
        <x:f>IF(A35="","",COUNTIFS('群組'!$A$2:$A$101,A35,'群組'!$I$2:$I$101,1,'群組'!$N$2:$N$101,"OK",'群組'!$K$2:$K$101,1))</x:f>
      </x:c>
      <x:c r="D35" s="11" t="str">
        <x:f>IF(OR(A35="",B35=0),"n.a.",C35/B35)</x:f>
        <x:v>n.a.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6"/>
      <x:c r="B36" s="1" t="str">
        <x:f>IF(A36="","",COUNTIFS('群組'!$A$2:$A$101,A36,'群組'!$I$2:$I$101,1,'群組'!$N$2:$N$101,"OK",'群組'!$K$2:$K$101,"&lt;&gt;CENSORED"))</x:f>
      </x:c>
      <x:c r="C36" s="1" t="str">
        <x:f>IF(A36="","",COUNTIFS('群組'!$A$2:$A$101,A36,'群組'!$I$2:$I$101,1,'群組'!$N$2:$N$101,"OK",'群組'!$K$2:$K$101,1))</x:f>
      </x:c>
      <x:c r="D36" s="11" t="str">
        <x:f>IF(OR(A36="",B36=0),"n.a.",C36/B36)</x:f>
        <x:v>n.a.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6"/>
      <x:c r="B37" s="1" t="str">
        <x:f>IF(A37="","",COUNTIFS('群組'!$A$2:$A$101,A37,'群組'!$I$2:$I$101,1,'群組'!$N$2:$N$101,"OK",'群組'!$K$2:$K$101,"&lt;&gt;CENSORED"))</x:f>
      </x:c>
      <x:c r="C37" s="1" t="str">
        <x:f>IF(A37="","",COUNTIFS('群組'!$A$2:$A$101,A37,'群組'!$I$2:$I$101,1,'群組'!$N$2:$N$101,"OK",'群組'!$K$2:$K$101,1))</x:f>
      </x:c>
      <x:c r="D37" s="11" t="str">
        <x:f>IF(OR(A37="",B37=0),"n.a.",C37/B37)</x:f>
        <x:v>n.a.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6"/>
      <x:c r="B38" s="1" t="str">
        <x:f>IF(A38="","",COUNTIFS('群組'!$A$2:$A$101,A38,'群組'!$I$2:$I$101,1,'群組'!$N$2:$N$101,"OK",'群組'!$K$2:$K$101,"&lt;&gt;CENSORED"))</x:f>
      </x:c>
      <x:c r="C38" s="1" t="str">
        <x:f>IF(A38="","",COUNTIFS('群組'!$A$2:$A$101,A38,'群組'!$I$2:$I$101,1,'群組'!$N$2:$N$101,"OK",'群組'!$K$2:$K$101,1))</x:f>
      </x:c>
      <x:c r="D38" s="11" t="str">
        <x:f>IF(OR(A38="",B38=0),"n.a.",C38/B38)</x:f>
        <x:v>n.a.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6"/>
      <x:c r="B39" s="1" t="str">
        <x:f>IF(A39="","",COUNTIFS('群組'!$A$2:$A$101,A39,'群組'!$I$2:$I$101,1,'群組'!$N$2:$N$101,"OK",'群組'!$K$2:$K$101,"&lt;&gt;CENSORED"))</x:f>
      </x:c>
      <x:c r="C39" s="1" t="str">
        <x:f>IF(A39="","",COUNTIFS('群組'!$A$2:$A$101,A39,'群組'!$I$2:$I$101,1,'群組'!$N$2:$N$101,"OK",'群組'!$K$2:$K$101,1))</x:f>
      </x:c>
      <x:c r="D39" s="11" t="str">
        <x:f>IF(OR(A39="",B39=0),"n.a.",C39/B39)</x:f>
        <x:v>n.a.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6"/>
      <x:c r="B40" s="1" t="str">
        <x:f>IF(A40="","",COUNTIFS('群組'!$A$2:$A$101,A40,'群組'!$I$2:$I$101,1,'群組'!$N$2:$N$101,"OK",'群組'!$K$2:$K$101,"&lt;&gt;CENSORED"))</x:f>
      </x:c>
      <x:c r="C40" s="1" t="str">
        <x:f>IF(A40="","",COUNTIFS('群組'!$A$2:$A$101,A40,'群組'!$I$2:$I$101,1,'群組'!$N$2:$N$101,"OK",'群組'!$K$2:$K$101,1))</x:f>
      </x:c>
      <x:c r="D40" s="11" t="str">
        <x:f>IF(OR(A40="",B40=0),"n.a.",C40/B40)</x:f>
        <x:v>n.a.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6"/>
      <x:c r="B41" s="1" t="str">
        <x:f>IF(A41="","",COUNTIFS('群組'!$A$2:$A$101,A41,'群組'!$I$2:$I$101,1,'群組'!$N$2:$N$101,"OK",'群組'!$K$2:$K$101,"&lt;&gt;CENSORED"))</x:f>
      </x:c>
      <x:c r="C41" s="1" t="str">
        <x:f>IF(A41="","",COUNTIFS('群組'!$A$2:$A$101,A41,'群組'!$I$2:$I$101,1,'群組'!$N$2:$N$101,"OK",'群組'!$K$2:$K$101,1))</x:f>
      </x:c>
      <x:c r="D41" s="11" t="str">
        <x:f>IF(OR(A41="",B41=0),"n.a.",C41/B41)</x:f>
        <x:v>n.a.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6"/>
      <x:c r="B42" s="1" t="str">
        <x:f>IF(A42="","",COUNTIFS('群組'!$A$2:$A$101,A42,'群組'!$I$2:$I$101,1,'群組'!$N$2:$N$101,"OK",'群組'!$K$2:$K$101,"&lt;&gt;CENSORED"))</x:f>
      </x:c>
      <x:c r="C42" s="1" t="str">
        <x:f>IF(A42="","",COUNTIFS('群組'!$A$2:$A$101,A42,'群組'!$I$2:$I$101,1,'群組'!$N$2:$N$101,"OK",'群組'!$K$2:$K$101,1))</x:f>
      </x:c>
      <x:c r="D42" s="11" t="str">
        <x:f>IF(OR(A42="",B42=0),"n.a.",C42/B42)</x:f>
        <x:v>n.a.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6"/>
      <x:c r="B43" s="1" t="str">
        <x:f>IF(A43="","",COUNTIFS('群組'!$A$2:$A$101,A43,'群組'!$I$2:$I$101,1,'群組'!$N$2:$N$101,"OK",'群組'!$K$2:$K$101,"&lt;&gt;CENSORED"))</x:f>
      </x:c>
      <x:c r="C43" s="1" t="str">
        <x:f>IF(A43="","",COUNTIFS('群組'!$A$2:$A$101,A43,'群組'!$I$2:$I$101,1,'群組'!$N$2:$N$101,"OK",'群組'!$K$2:$K$101,1))</x:f>
      </x:c>
      <x:c r="D43" s="11" t="str">
        <x:f>IF(OR(A43="",B43=0),"n.a.",C43/B43)</x:f>
        <x:v>n.a.</x:v>
      </x:c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6"/>
      <x:c r="B44" s="1" t="str">
        <x:f>IF(A44="","",COUNTIFS('群組'!$A$2:$A$101,A44,'群組'!$I$2:$I$101,1,'群組'!$N$2:$N$101,"OK",'群組'!$K$2:$K$101,"&lt;&gt;CENSORED"))</x:f>
      </x:c>
      <x:c r="C44" s="1" t="str">
        <x:f>IF(A44="","",COUNTIFS('群組'!$A$2:$A$101,A44,'群組'!$I$2:$I$101,1,'群組'!$N$2:$N$101,"OK",'群組'!$K$2:$K$101,1))</x:f>
      </x:c>
      <x:c r="D44" s="11" t="str">
        <x:f>IF(OR(A44="",B44=0),"n.a.",C44/B44)</x:f>
        <x:v>n.a.</x:v>
      </x:c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6"/>
      <x:c r="B45" s="1" t="str">
        <x:f>IF(A45="","",COUNTIFS('群組'!$A$2:$A$101,A45,'群組'!$I$2:$I$101,1,'群組'!$N$2:$N$101,"OK",'群組'!$K$2:$K$101,"&lt;&gt;CENSORED"))</x:f>
      </x:c>
      <x:c r="C45" s="1" t="str">
        <x:f>IF(A45="","",COUNTIFS('群組'!$A$2:$A$101,A45,'群組'!$I$2:$I$101,1,'群組'!$N$2:$N$101,"OK",'群組'!$K$2:$K$101,1))</x:f>
      </x:c>
      <x:c r="D45" s="11" t="str">
        <x:f>IF(OR(A45="",B45=0),"n.a.",C45/B45)</x:f>
        <x:v>n.a.</x:v>
      </x:c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6"/>
      <x:c r="B46" s="1" t="str">
        <x:f>IF(A46="","",COUNTIFS('群組'!$A$2:$A$101,A46,'群組'!$I$2:$I$101,1,'群組'!$N$2:$N$101,"OK",'群組'!$K$2:$K$101,"&lt;&gt;CENSORED"))</x:f>
      </x:c>
      <x:c r="C46" s="1" t="str">
        <x:f>IF(A46="","",COUNTIFS('群組'!$A$2:$A$101,A46,'群組'!$I$2:$I$101,1,'群組'!$N$2:$N$101,"OK",'群組'!$K$2:$K$101,1))</x:f>
      </x:c>
      <x:c r="D46" s="11" t="str">
        <x:f>IF(OR(A46="",B46=0),"n.a.",C46/B46)</x:f>
        <x:v>n.a.</x:v>
      </x:c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6"/>
      <x:c r="B47" s="1" t="str">
        <x:f>IF(A47="","",COUNTIFS('群組'!$A$2:$A$101,A47,'群組'!$I$2:$I$101,1,'群組'!$N$2:$N$101,"OK",'群組'!$K$2:$K$101,"&lt;&gt;CENSORED"))</x:f>
      </x:c>
      <x:c r="C47" s="1" t="str">
        <x:f>IF(A47="","",COUNTIFS('群組'!$A$2:$A$101,A47,'群組'!$I$2:$I$101,1,'群組'!$N$2:$N$101,"OK",'群組'!$K$2:$K$101,1))</x:f>
      </x:c>
      <x:c r="D47" s="11" t="str">
        <x:f>IF(OR(A47="",B47=0),"n.a.",C47/B47)</x:f>
        <x:v>n.a.</x:v>
      </x:c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6"/>
      <x:c r="B48" s="1" t="str">
        <x:f>IF(A48="","",COUNTIFS('群組'!$A$2:$A$101,A48,'群組'!$I$2:$I$101,1,'群組'!$N$2:$N$101,"OK",'群組'!$K$2:$K$101,"&lt;&gt;CENSORED"))</x:f>
      </x:c>
      <x:c r="C48" s="1" t="str">
        <x:f>IF(A48="","",COUNTIFS('群組'!$A$2:$A$101,A48,'群組'!$I$2:$I$101,1,'群組'!$N$2:$N$101,"OK",'群組'!$K$2:$K$101,1))</x:f>
      </x:c>
      <x:c r="D48" s="11" t="str">
        <x:f>IF(OR(A48="",B48=0),"n.a.",C48/B48)</x:f>
        <x:v>n.a.</x:v>
      </x:c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6"/>
      <x:c r="B49" s="1" t="str">
        <x:f>IF(A49="","",COUNTIFS('群組'!$A$2:$A$101,A49,'群組'!$I$2:$I$101,1,'群組'!$N$2:$N$101,"OK",'群組'!$K$2:$K$101,"&lt;&gt;CENSORED"))</x:f>
      </x:c>
      <x:c r="C49" s="1" t="str">
        <x:f>IF(A49="","",COUNTIFS('群組'!$A$2:$A$101,A49,'群組'!$I$2:$I$101,1,'群組'!$N$2:$N$101,"OK",'群組'!$K$2:$K$101,1))</x:f>
      </x:c>
      <x:c r="D49" s="11" t="str">
        <x:f>IF(OR(A49="",B49=0),"n.a.",C49/B49)</x:f>
        <x:v>n.a.</x:v>
      </x:c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6"/>
      <x:c r="B50" s="1" t="str">
        <x:f>IF(A50="","",COUNTIFS('群組'!$A$2:$A$101,A50,'群組'!$I$2:$I$101,1,'群組'!$N$2:$N$101,"OK",'群組'!$K$2:$K$101,"&lt;&gt;CENSORED"))</x:f>
      </x:c>
      <x:c r="C50" s="1" t="str">
        <x:f>IF(A50="","",COUNTIFS('群組'!$A$2:$A$101,A50,'群組'!$I$2:$I$101,1,'群組'!$N$2:$N$101,"OK",'群組'!$K$2:$K$101,1))</x:f>
      </x:c>
      <x:c r="D50" s="11" t="str">
        <x:f>IF(OR(A50="",B50=0),"n.a.",C50/B50)</x:f>
        <x:v>n.a.</x:v>
      </x:c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6"/>
      <x:c r="B51" s="1" t="str">
        <x:f>IF(A51="","",COUNTIFS('群組'!$A$2:$A$101,A51,'群組'!$I$2:$I$101,1,'群組'!$N$2:$N$101,"OK",'群組'!$K$2:$K$101,"&lt;&gt;CENSORED"))</x:f>
      </x:c>
      <x:c r="C51" s="1" t="str">
        <x:f>IF(A51="","",COUNTIFS('群組'!$A$2:$A$101,A51,'群組'!$I$2:$I$101,1,'群組'!$N$2:$N$101,"OK",'群組'!$K$2:$K$101,1))</x:f>
      </x:c>
      <x:c r="D51" s="11" t="str">
        <x:f>IF(OR(A51="",B51=0),"n.a.",C51/B51)</x:f>
        <x:v>n.a.</x:v>
      </x:c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6"/>
      <x:c r="B52" s="1" t="str">
        <x:f>IF(A52="","",COUNTIFS('群組'!$A$2:$A$101,A52,'群組'!$I$2:$I$101,1,'群組'!$N$2:$N$101,"OK",'群組'!$K$2:$K$101,"&lt;&gt;CENSORED"))</x:f>
      </x:c>
      <x:c r="C52" s="1" t="str">
        <x:f>IF(A52="","",COUNTIFS('群組'!$A$2:$A$101,A52,'群組'!$I$2:$I$101,1,'群組'!$N$2:$N$101,"OK",'群組'!$K$2:$K$101,1))</x:f>
      </x:c>
      <x:c r="D52" s="11" t="str">
        <x:f>IF(OR(A52="",B52=0),"n.a.",C52/B52)</x:f>
        <x:v>n.a.</x:v>
      </x:c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6"/>
      <x:c r="B53" s="1" t="str">
        <x:f>IF(A53="","",COUNTIFS('群組'!$A$2:$A$101,A53,'群組'!$I$2:$I$101,1,'群組'!$N$2:$N$101,"OK",'群組'!$K$2:$K$101,"&lt;&gt;CENSORED"))</x:f>
      </x:c>
      <x:c r="C53" s="1" t="str">
        <x:f>IF(A53="","",COUNTIFS('群組'!$A$2:$A$101,A53,'群組'!$I$2:$I$101,1,'群組'!$N$2:$N$101,"OK",'群組'!$K$2:$K$101,1))</x:f>
      </x:c>
      <x:c r="D53" s="11" t="str">
        <x:f>IF(OR(A53="",B53=0),"n.a.",C53/B53)</x:f>
        <x:v>n.a.</x:v>
      </x:c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6"/>
      <x:c r="B54" s="1" t="str">
        <x:f>IF(A54="","",COUNTIFS('群組'!$A$2:$A$101,A54,'群組'!$I$2:$I$101,1,'群組'!$N$2:$N$101,"OK",'群組'!$K$2:$K$101,"&lt;&gt;CENSORED"))</x:f>
      </x:c>
      <x:c r="C54" s="1" t="str">
        <x:f>IF(A54="","",COUNTIFS('群組'!$A$2:$A$101,A54,'群組'!$I$2:$I$101,1,'群組'!$N$2:$N$101,"OK",'群組'!$K$2:$K$101,1))</x:f>
      </x:c>
      <x:c r="D54" s="11" t="str">
        <x:f>IF(OR(A54="",B54=0),"n.a.",C54/B54)</x:f>
        <x:v>n.a.</x:v>
      </x:c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6"/>
      <x:c r="B55" s="1" t="str">
        <x:f>IF(A55="","",COUNTIFS('群組'!$A$2:$A$101,A55,'群組'!$I$2:$I$101,1,'群組'!$N$2:$N$101,"OK",'群組'!$K$2:$K$101,"&lt;&gt;CENSORED"))</x:f>
      </x:c>
      <x:c r="C55" s="1" t="str">
        <x:f>IF(A55="","",COUNTIFS('群組'!$A$2:$A$101,A55,'群組'!$I$2:$I$101,1,'群組'!$N$2:$N$101,"OK",'群組'!$K$2:$K$101,1))</x:f>
      </x:c>
      <x:c r="D55" s="11" t="str">
        <x:f>IF(OR(A55="",B55=0),"n.a.",C55/B55)</x:f>
        <x:v>n.a.</x:v>
      </x:c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6"/>
      <x:c r="B56" s="1" t="str">
        <x:f>IF(A56="","",COUNTIFS('群組'!$A$2:$A$101,A56,'群組'!$I$2:$I$101,1,'群組'!$N$2:$N$101,"OK",'群組'!$K$2:$K$101,"&lt;&gt;CENSORED"))</x:f>
      </x:c>
      <x:c r="C56" s="1" t="str">
        <x:f>IF(A56="","",COUNTIFS('群組'!$A$2:$A$101,A56,'群組'!$I$2:$I$101,1,'群組'!$N$2:$N$101,"OK",'群組'!$K$2:$K$101,1))</x:f>
      </x:c>
      <x:c r="D56" s="11" t="str">
        <x:f>IF(OR(A56="",B56=0),"n.a.",C56/B56)</x:f>
        <x:v>n.a.</x:v>
      </x:c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6"/>
      <x:c r="B57" s="1" t="str">
        <x:f>IF(A57="","",COUNTIFS('群組'!$A$2:$A$101,A57,'群組'!$I$2:$I$101,1,'群組'!$N$2:$N$101,"OK",'群組'!$K$2:$K$101,"&lt;&gt;CENSORED"))</x:f>
      </x:c>
      <x:c r="C57" s="1" t="str">
        <x:f>IF(A57="","",COUNTIFS('群組'!$A$2:$A$101,A57,'群組'!$I$2:$I$101,1,'群組'!$N$2:$N$101,"OK",'群組'!$K$2:$K$101,1))</x:f>
      </x:c>
      <x:c r="D57" s="11" t="str">
        <x:f>IF(OR(A57="",B57=0),"n.a.",C57/B57)</x:f>
        <x:v>n.a.</x:v>
      </x:c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6"/>
      <x:c r="B58" s="1" t="str">
        <x:f>IF(A58="","",COUNTIFS('群組'!$A$2:$A$101,A58,'群組'!$I$2:$I$101,1,'群組'!$N$2:$N$101,"OK",'群組'!$K$2:$K$101,"&lt;&gt;CENSORED"))</x:f>
      </x:c>
      <x:c r="C58" s="1" t="str">
        <x:f>IF(A58="","",COUNTIFS('群組'!$A$2:$A$101,A58,'群組'!$I$2:$I$101,1,'群組'!$N$2:$N$101,"OK",'群組'!$K$2:$K$101,1))</x:f>
      </x:c>
      <x:c r="D58" s="11" t="str">
        <x:f>IF(OR(A58="",B58=0),"n.a.",C58/B58)</x:f>
        <x:v>n.a.</x:v>
      </x:c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6"/>
      <x:c r="B59" s="1" t="str">
        <x:f>IF(A59="","",COUNTIFS('群組'!$A$2:$A$101,A59,'群組'!$I$2:$I$101,1,'群組'!$N$2:$N$101,"OK",'群組'!$K$2:$K$101,"&lt;&gt;CENSORED"))</x:f>
      </x:c>
      <x:c r="C59" s="1" t="str">
        <x:f>IF(A59="","",COUNTIFS('群組'!$A$2:$A$101,A59,'群組'!$I$2:$I$101,1,'群組'!$N$2:$N$101,"OK",'群組'!$K$2:$K$101,1))</x:f>
      </x:c>
      <x:c r="D59" s="11" t="str">
        <x:f>IF(OR(A59="",B59=0),"n.a.",C59/B59)</x:f>
        <x:v>n.a.</x:v>
      </x:c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6"/>
      <x:c r="B60" s="1" t="str">
        <x:f>IF(A60="","",COUNTIFS('群組'!$A$2:$A$101,A60,'群組'!$I$2:$I$101,1,'群組'!$N$2:$N$101,"OK",'群組'!$K$2:$K$101,"&lt;&gt;CENSORED"))</x:f>
      </x:c>
      <x:c r="C60" s="1" t="str">
        <x:f>IF(A60="","",COUNTIFS('群組'!$A$2:$A$101,A60,'群組'!$I$2:$I$101,1,'群組'!$N$2:$N$101,"OK",'群組'!$K$2:$K$101,1))</x:f>
      </x:c>
      <x:c r="D60" s="11" t="str">
        <x:f>IF(OR(A60="",B60=0),"n.a.",C60/B60)</x:f>
        <x:v>n.a.</x:v>
      </x:c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6"/>
      <x:c r="B61" s="1" t="str">
        <x:f>IF(A61="","",COUNTIFS('群組'!$A$2:$A$101,A61,'群組'!$I$2:$I$101,1,'群組'!$N$2:$N$101,"OK",'群組'!$K$2:$K$101,"&lt;&gt;CENSORED"))</x:f>
      </x:c>
      <x:c r="C61" s="1" t="str">
        <x:f>IF(A61="","",COUNTIFS('群組'!$A$2:$A$101,A61,'群組'!$I$2:$I$101,1,'群組'!$N$2:$N$101,"OK",'群組'!$K$2:$K$101,1))</x:f>
      </x:c>
      <x:c r="D61" s="11" t="str">
        <x:f>IF(OR(A61="",B61=0),"n.a.",C61/B61)</x:f>
        <x:v>n.a.</x:v>
      </x:c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6"/>
      <x:c r="B62" s="1" t="str">
        <x:f>IF(A62="","",COUNTIFS('群組'!$A$2:$A$101,A62,'群組'!$I$2:$I$101,1,'群組'!$N$2:$N$101,"OK",'群組'!$K$2:$K$101,"&lt;&gt;CENSORED"))</x:f>
      </x:c>
      <x:c r="C62" s="1" t="str">
        <x:f>IF(A62="","",COUNTIFS('群組'!$A$2:$A$101,A62,'群組'!$I$2:$I$101,1,'群組'!$N$2:$N$101,"OK",'群組'!$K$2:$K$101,1))</x:f>
      </x:c>
      <x:c r="D62" s="11" t="str">
        <x:f>IF(OR(A62="",B62=0),"n.a.",C62/B62)</x:f>
        <x:v>n.a.</x:v>
      </x:c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6"/>
      <x:c r="B63" s="1" t="str">
        <x:f>IF(A63="","",COUNTIFS('群組'!$A$2:$A$101,A63,'群組'!$I$2:$I$101,1,'群組'!$N$2:$N$101,"OK",'群組'!$K$2:$K$101,"&lt;&gt;CENSORED"))</x:f>
      </x:c>
      <x:c r="C63" s="1" t="str">
        <x:f>IF(A63="","",COUNTIFS('群組'!$A$2:$A$101,A63,'群組'!$I$2:$I$101,1,'群組'!$N$2:$N$101,"OK",'群組'!$K$2:$K$101,1))</x:f>
      </x:c>
      <x:c r="D63" s="11" t="str">
        <x:f>IF(OR(A63="",B63=0),"n.a.",C63/B63)</x:f>
        <x:v>n.a.</x:v>
      </x:c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6"/>
      <x:c r="B64" s="1" t="str">
        <x:f>IF(A64="","",COUNTIFS('群組'!$A$2:$A$101,A64,'群組'!$I$2:$I$101,1,'群組'!$N$2:$N$101,"OK",'群組'!$K$2:$K$101,"&lt;&gt;CENSORED"))</x:f>
      </x:c>
      <x:c r="C64" s="1" t="str">
        <x:f>IF(A64="","",COUNTIFS('群組'!$A$2:$A$101,A64,'群組'!$I$2:$I$101,1,'群組'!$N$2:$N$101,"OK",'群組'!$K$2:$K$101,1))</x:f>
      </x:c>
      <x:c r="D64" s="11" t="str">
        <x:f>IF(OR(A64="",B64=0),"n.a.",C64/B64)</x:f>
        <x:v>n.a.</x:v>
      </x:c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6"/>
      <x:c r="B65" s="1" t="str">
        <x:f>IF(A65="","",COUNTIFS('群組'!$A$2:$A$101,A65,'群組'!$I$2:$I$101,1,'群組'!$N$2:$N$101,"OK",'群組'!$K$2:$K$101,"&lt;&gt;CENSORED"))</x:f>
      </x:c>
      <x:c r="C65" s="1" t="str">
        <x:f>IF(A65="","",COUNTIFS('群組'!$A$2:$A$101,A65,'群組'!$I$2:$I$101,1,'群組'!$N$2:$N$101,"OK",'群組'!$K$2:$K$101,1))</x:f>
      </x:c>
      <x:c r="D65" s="11" t="str">
        <x:f>IF(OR(A65="",B65=0),"n.a.",C65/B65)</x:f>
        <x:v>n.a.</x:v>
      </x:c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6"/>
      <x:c r="B66" s="1" t="str">
        <x:f>IF(A66="","",COUNTIFS('群組'!$A$2:$A$101,A66,'群組'!$I$2:$I$101,1,'群組'!$N$2:$N$101,"OK",'群組'!$K$2:$K$101,"&lt;&gt;CENSORED"))</x:f>
      </x:c>
      <x:c r="C66" s="1" t="str">
        <x:f>IF(A66="","",COUNTIFS('群組'!$A$2:$A$101,A66,'群組'!$I$2:$I$101,1,'群組'!$N$2:$N$101,"OK",'群組'!$K$2:$K$101,1))</x:f>
      </x:c>
      <x:c r="D66" s="11" t="str">
        <x:f>IF(OR(A66="",B66=0),"n.a.",C66/B66)</x:f>
        <x:v>n.a.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6"/>
      <x:c r="B67" s="1" t="str">
        <x:f>IF(A67="","",COUNTIFS('群組'!$A$2:$A$101,A67,'群組'!$I$2:$I$101,1,'群組'!$N$2:$N$101,"OK",'群組'!$K$2:$K$101,"&lt;&gt;CENSORED"))</x:f>
      </x:c>
      <x:c r="C67" s="1" t="str">
        <x:f>IF(A67="","",COUNTIFS('群組'!$A$2:$A$101,A67,'群組'!$I$2:$I$101,1,'群組'!$N$2:$N$101,"OK",'群組'!$K$2:$K$101,1))</x:f>
      </x:c>
      <x:c r="D67" s="11" t="str">
        <x:f>IF(OR(A67="",B67=0),"n.a.",C67/B67)</x:f>
        <x:v>n.a.</x:v>
      </x:c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6"/>
      <x:c r="B68" s="1" t="str">
        <x:f>IF(A68="","",COUNTIFS('群組'!$A$2:$A$101,A68,'群組'!$I$2:$I$101,1,'群組'!$N$2:$N$101,"OK",'群組'!$K$2:$K$101,"&lt;&gt;CENSORED"))</x:f>
      </x:c>
      <x:c r="C68" s="1" t="str">
        <x:f>IF(A68="","",COUNTIFS('群組'!$A$2:$A$101,A68,'群組'!$I$2:$I$101,1,'群組'!$N$2:$N$101,"OK",'群組'!$K$2:$K$101,1))</x:f>
      </x:c>
      <x:c r="D68" s="11" t="str">
        <x:f>IF(OR(A68="",B68=0),"n.a.",C68/B68)</x:f>
        <x:v>n.a.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6"/>
      <x:c r="B69" s="1" t="str">
        <x:f>IF(A69="","",COUNTIFS('群組'!$A$2:$A$101,A69,'群組'!$I$2:$I$101,1,'群組'!$N$2:$N$101,"OK",'群組'!$K$2:$K$101,"&lt;&gt;CENSORED"))</x:f>
      </x:c>
      <x:c r="C69" s="1" t="str">
        <x:f>IF(A69="","",COUNTIFS('群組'!$A$2:$A$101,A69,'群組'!$I$2:$I$101,1,'群組'!$N$2:$N$101,"OK",'群組'!$K$2:$K$101,1))</x:f>
      </x:c>
      <x:c r="D69" s="11" t="str">
        <x:f>IF(OR(A69="",B69=0),"n.a.",C69/B69)</x:f>
        <x:v>n.a.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6"/>
      <x:c r="B70" s="1" t="str">
        <x:f>IF(A70="","",COUNTIFS('群組'!$A$2:$A$101,A70,'群組'!$I$2:$I$101,1,'群組'!$N$2:$N$101,"OK",'群組'!$K$2:$K$101,"&lt;&gt;CENSORED"))</x:f>
      </x:c>
      <x:c r="C70" s="1" t="str">
        <x:f>IF(A70="","",COUNTIFS('群組'!$A$2:$A$101,A70,'群組'!$I$2:$I$101,1,'群組'!$N$2:$N$101,"OK",'群組'!$K$2:$K$101,1))</x:f>
      </x:c>
      <x:c r="D70" s="11" t="str">
        <x:f>IF(OR(A70="",B70=0),"n.a.",C70/B70)</x:f>
        <x:v>n.a.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6"/>
      <x:c r="B71" s="1" t="str">
        <x:f>IF(A71="","",COUNTIFS('群組'!$A$2:$A$101,A71,'群組'!$I$2:$I$101,1,'群組'!$N$2:$N$101,"OK",'群組'!$K$2:$K$101,"&lt;&gt;CENSORED"))</x:f>
      </x:c>
      <x:c r="C71" s="1" t="str">
        <x:f>IF(A71="","",COUNTIFS('群組'!$A$2:$A$101,A71,'群組'!$I$2:$I$101,1,'群組'!$N$2:$N$101,"OK",'群組'!$K$2:$K$101,1))</x:f>
      </x:c>
      <x:c r="D71" s="11" t="str">
        <x:f>IF(OR(A71="",B71=0),"n.a.",C71/B71)</x:f>
        <x:v>n.a.</x:v>
      </x:c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6"/>
      <x:c r="B72" s="1" t="str">
        <x:f>IF(A72="","",COUNTIFS('群組'!$A$2:$A$101,A72,'群組'!$I$2:$I$101,1,'群組'!$N$2:$N$101,"OK",'群組'!$K$2:$K$101,"&lt;&gt;CENSORED"))</x:f>
      </x:c>
      <x:c r="C72" s="1" t="str">
        <x:f>IF(A72="","",COUNTIFS('群組'!$A$2:$A$101,A72,'群組'!$I$2:$I$101,1,'群組'!$N$2:$N$101,"OK",'群組'!$K$2:$K$101,1))</x:f>
      </x:c>
      <x:c r="D72" s="11" t="str">
        <x:f>IF(OR(A72="",B72=0),"n.a.",C72/B72)</x:f>
        <x:v>n.a.</x:v>
      </x:c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6"/>
      <x:c r="B73" s="1" t="str">
        <x:f>IF(A73="","",COUNTIFS('群組'!$A$2:$A$101,A73,'群組'!$I$2:$I$101,1,'群組'!$N$2:$N$101,"OK",'群組'!$K$2:$K$101,"&lt;&gt;CENSORED"))</x:f>
      </x:c>
      <x:c r="C73" s="1" t="str">
        <x:f>IF(A73="","",COUNTIFS('群組'!$A$2:$A$101,A73,'群組'!$I$2:$I$101,1,'群組'!$N$2:$N$101,"OK",'群組'!$K$2:$K$101,1))</x:f>
      </x:c>
      <x:c r="D73" s="11" t="str">
        <x:f>IF(OR(A73="",B73=0),"n.a.",C73/B73)</x:f>
        <x:v>n.a.</x:v>
      </x:c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6"/>
      <x:c r="B74" s="1" t="str">
        <x:f>IF(A74="","",COUNTIFS('群組'!$A$2:$A$101,A74,'群組'!$I$2:$I$101,1,'群組'!$N$2:$N$101,"OK",'群組'!$K$2:$K$101,"&lt;&gt;CENSORED"))</x:f>
      </x:c>
      <x:c r="C74" s="1" t="str">
        <x:f>IF(A74="","",COUNTIFS('群組'!$A$2:$A$101,A74,'群組'!$I$2:$I$101,1,'群組'!$N$2:$N$101,"OK",'群組'!$K$2:$K$101,1))</x:f>
      </x:c>
      <x:c r="D74" s="11" t="str">
        <x:f>IF(OR(A74="",B74=0),"n.a.",C74/B74)</x:f>
        <x:v>n.a.</x:v>
      </x:c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6"/>
      <x:c r="B75" s="1" t="str">
        <x:f>IF(A75="","",COUNTIFS('群組'!$A$2:$A$101,A75,'群組'!$I$2:$I$101,1,'群組'!$N$2:$N$101,"OK",'群組'!$K$2:$K$101,"&lt;&gt;CENSORED"))</x:f>
      </x:c>
      <x:c r="C75" s="1" t="str">
        <x:f>IF(A75="","",COUNTIFS('群組'!$A$2:$A$101,A75,'群組'!$I$2:$I$101,1,'群組'!$N$2:$N$101,"OK",'群組'!$K$2:$K$101,1))</x:f>
      </x:c>
      <x:c r="D75" s="11" t="str">
        <x:f>IF(OR(A75="",B75=0),"n.a.",C75/B75)</x:f>
        <x:v>n.a.</x:v>
      </x:c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6"/>
      <x:c r="B76" s="1" t="str">
        <x:f>IF(A76="","",COUNTIFS('群組'!$A$2:$A$101,A76,'群組'!$I$2:$I$101,1,'群組'!$N$2:$N$101,"OK",'群組'!$K$2:$K$101,"&lt;&gt;CENSORED"))</x:f>
      </x:c>
      <x:c r="C76" s="1" t="str">
        <x:f>IF(A76="","",COUNTIFS('群組'!$A$2:$A$101,A76,'群組'!$I$2:$I$101,1,'群組'!$N$2:$N$101,"OK",'群組'!$K$2:$K$101,1))</x:f>
      </x:c>
      <x:c r="D76" s="11" t="str">
        <x:f>IF(OR(A76="",B76=0),"n.a.",C76/B76)</x:f>
        <x:v>n.a.</x:v>
      </x:c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6"/>
      <x:c r="B77" s="1" t="str">
        <x:f>IF(A77="","",COUNTIFS('群組'!$A$2:$A$101,A77,'群組'!$I$2:$I$101,1,'群組'!$N$2:$N$101,"OK",'群組'!$K$2:$K$101,"&lt;&gt;CENSORED"))</x:f>
      </x:c>
      <x:c r="C77" s="1" t="str">
        <x:f>IF(A77="","",COUNTIFS('群組'!$A$2:$A$101,A77,'群組'!$I$2:$I$101,1,'群組'!$N$2:$N$101,"OK",'群組'!$K$2:$K$101,1))</x:f>
      </x:c>
      <x:c r="D77" s="11" t="str">
        <x:f>IF(OR(A77="",B77=0),"n.a.",C77/B77)</x:f>
        <x:v>n.a.</x:v>
      </x:c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6"/>
      <x:c r="B78" s="1" t="str">
        <x:f>IF(A78="","",COUNTIFS('群組'!$A$2:$A$101,A78,'群組'!$I$2:$I$101,1,'群組'!$N$2:$N$101,"OK",'群組'!$K$2:$K$101,"&lt;&gt;CENSORED"))</x:f>
      </x:c>
      <x:c r="C78" s="1" t="str">
        <x:f>IF(A78="","",COUNTIFS('群組'!$A$2:$A$101,A78,'群組'!$I$2:$I$101,1,'群組'!$N$2:$N$101,"OK",'群組'!$K$2:$K$101,1))</x:f>
      </x:c>
      <x:c r="D78" s="11" t="str">
        <x:f>IF(OR(A78="",B78=0),"n.a.",C78/B78)</x:f>
        <x:v>n.a.</x:v>
      </x:c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6"/>
      <x:c r="B79" s="1" t="str">
        <x:f>IF(A79="","",COUNTIFS('群組'!$A$2:$A$101,A79,'群組'!$I$2:$I$101,1,'群組'!$N$2:$N$101,"OK",'群組'!$K$2:$K$101,"&lt;&gt;CENSORED"))</x:f>
      </x:c>
      <x:c r="C79" s="1" t="str">
        <x:f>IF(A79="","",COUNTIFS('群組'!$A$2:$A$101,A79,'群組'!$I$2:$I$101,1,'群組'!$N$2:$N$101,"OK",'群組'!$K$2:$K$101,1))</x:f>
      </x:c>
      <x:c r="D79" s="11" t="str">
        <x:f>IF(OR(A79="",B79=0),"n.a.",C79/B79)</x:f>
        <x:v>n.a.</x:v>
      </x:c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6"/>
      <x:c r="B80" s="1" t="str">
        <x:f>IF(A80="","",COUNTIFS('群組'!$A$2:$A$101,A80,'群組'!$I$2:$I$101,1,'群組'!$N$2:$N$101,"OK",'群組'!$K$2:$K$101,"&lt;&gt;CENSORED"))</x:f>
      </x:c>
      <x:c r="C80" s="1" t="str">
        <x:f>IF(A80="","",COUNTIFS('群組'!$A$2:$A$101,A80,'群組'!$I$2:$I$101,1,'群組'!$N$2:$N$101,"OK",'群組'!$K$2:$K$101,1))</x:f>
      </x:c>
      <x:c r="D80" s="11" t="str">
        <x:f>IF(OR(A80="",B80=0),"n.a.",C80/B80)</x:f>
        <x:v>n.a.</x:v>
      </x:c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6"/>
      <x:c r="B81" s="1" t="str">
        <x:f>IF(A81="","",COUNTIFS('群組'!$A$2:$A$101,A81,'群組'!$I$2:$I$101,1,'群組'!$N$2:$N$101,"OK",'群組'!$K$2:$K$101,"&lt;&gt;CENSORED"))</x:f>
      </x:c>
      <x:c r="C81" s="1" t="str">
        <x:f>IF(A81="","",COUNTIFS('群組'!$A$2:$A$101,A81,'群組'!$I$2:$I$101,1,'群組'!$N$2:$N$101,"OK",'群組'!$K$2:$K$101,1))</x:f>
      </x:c>
      <x:c r="D81" s="11" t="str">
        <x:f>IF(OR(A81="",B81=0),"n.a.",C81/B81)</x:f>
        <x:v>n.a.</x:v>
      </x:c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6"/>
      <x:c r="B82" s="1" t="str">
        <x:f>IF(A82="","",COUNTIFS('群組'!$A$2:$A$101,A82,'群組'!$I$2:$I$101,1,'群組'!$N$2:$N$101,"OK",'群組'!$K$2:$K$101,"&lt;&gt;CENSORED"))</x:f>
      </x:c>
      <x:c r="C82" s="1" t="str">
        <x:f>IF(A82="","",COUNTIFS('群組'!$A$2:$A$101,A82,'群組'!$I$2:$I$101,1,'群組'!$N$2:$N$101,"OK",'群組'!$K$2:$K$101,1))</x:f>
      </x:c>
      <x:c r="D82" s="11" t="str">
        <x:f>IF(OR(A82="",B82=0),"n.a.",C82/B82)</x:f>
        <x:v>n.a.</x:v>
      </x:c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6"/>
      <x:c r="B83" s="1" t="str">
        <x:f>IF(A83="","",COUNTIFS('群組'!$A$2:$A$101,A83,'群組'!$I$2:$I$101,1,'群組'!$N$2:$N$101,"OK",'群組'!$K$2:$K$101,"&lt;&gt;CENSORED"))</x:f>
      </x:c>
      <x:c r="C83" s="1" t="str">
        <x:f>IF(A83="","",COUNTIFS('群組'!$A$2:$A$101,A83,'群組'!$I$2:$I$101,1,'群組'!$N$2:$N$101,"OK",'群組'!$K$2:$K$101,1))</x:f>
      </x:c>
      <x:c r="D83" s="11" t="str">
        <x:f>IF(OR(A83="",B83=0),"n.a.",C83/B83)</x:f>
        <x:v>n.a.</x:v>
      </x:c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6"/>
      <x:c r="B84" s="1" t="str">
        <x:f>IF(A84="","",COUNTIFS('群組'!$A$2:$A$101,A84,'群組'!$I$2:$I$101,1,'群組'!$N$2:$N$101,"OK",'群組'!$K$2:$K$101,"&lt;&gt;CENSORED"))</x:f>
      </x:c>
      <x:c r="C84" s="1" t="str">
        <x:f>IF(A84="","",COUNTIFS('群組'!$A$2:$A$101,A84,'群組'!$I$2:$I$101,1,'群組'!$N$2:$N$101,"OK",'群組'!$K$2:$K$101,1))</x:f>
      </x:c>
      <x:c r="D84" s="11" t="str">
        <x:f>IF(OR(A84="",B84=0),"n.a.",C84/B84)</x:f>
        <x:v>n.a.</x:v>
      </x:c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6"/>
      <x:c r="B85" s="1" t="str">
        <x:f>IF(A85="","",COUNTIFS('群組'!$A$2:$A$101,A85,'群組'!$I$2:$I$101,1,'群組'!$N$2:$N$101,"OK",'群組'!$K$2:$K$101,"&lt;&gt;CENSORED"))</x:f>
      </x:c>
      <x:c r="C85" s="1" t="str">
        <x:f>IF(A85="","",COUNTIFS('群組'!$A$2:$A$101,A85,'群組'!$I$2:$I$101,1,'群組'!$N$2:$N$101,"OK",'群組'!$K$2:$K$101,1))</x:f>
      </x:c>
      <x:c r="D85" s="11" t="str">
        <x:f>IF(OR(A85="",B85=0),"n.a.",C85/B85)</x:f>
        <x:v>n.a.</x:v>
      </x:c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6"/>
      <x:c r="B86" s="1" t="str">
        <x:f>IF(A86="","",COUNTIFS('群組'!$A$2:$A$101,A86,'群組'!$I$2:$I$101,1,'群組'!$N$2:$N$101,"OK",'群組'!$K$2:$K$101,"&lt;&gt;CENSORED"))</x:f>
      </x:c>
      <x:c r="C86" s="1" t="str">
        <x:f>IF(A86="","",COUNTIFS('群組'!$A$2:$A$101,A86,'群組'!$I$2:$I$101,1,'群組'!$N$2:$N$101,"OK",'群組'!$K$2:$K$101,1))</x:f>
      </x:c>
      <x:c r="D86" s="11" t="str">
        <x:f>IF(OR(A86="",B86=0),"n.a.",C86/B86)</x:f>
        <x:v>n.a.</x:v>
      </x:c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6"/>
      <x:c r="B87" s="1" t="str">
        <x:f>IF(A87="","",COUNTIFS('群組'!$A$2:$A$101,A87,'群組'!$I$2:$I$101,1,'群組'!$N$2:$N$101,"OK",'群組'!$K$2:$K$101,"&lt;&gt;CENSORED"))</x:f>
      </x:c>
      <x:c r="C87" s="1" t="str">
        <x:f>IF(A87="","",COUNTIFS('群組'!$A$2:$A$101,A87,'群組'!$I$2:$I$101,1,'群組'!$N$2:$N$101,"OK",'群組'!$K$2:$K$101,1))</x:f>
      </x:c>
      <x:c r="D87" s="11" t="str">
        <x:f>IF(OR(A87="",B87=0),"n.a.",C87/B87)</x:f>
        <x:v>n.a.</x:v>
      </x:c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6"/>
      <x:c r="B88" s="1" t="str">
        <x:f>IF(A88="","",COUNTIFS('群組'!$A$2:$A$101,A88,'群組'!$I$2:$I$101,1,'群組'!$N$2:$N$101,"OK",'群組'!$K$2:$K$101,"&lt;&gt;CENSORED"))</x:f>
      </x:c>
      <x:c r="C88" s="1" t="str">
        <x:f>IF(A88="","",COUNTIFS('群組'!$A$2:$A$101,A88,'群組'!$I$2:$I$101,1,'群組'!$N$2:$N$101,"OK",'群組'!$K$2:$K$101,1))</x:f>
      </x:c>
      <x:c r="D88" s="11" t="str">
        <x:f>IF(OR(A88="",B88=0),"n.a.",C88/B88)</x:f>
        <x:v>n.a.</x:v>
      </x:c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6"/>
      <x:c r="B89" s="1" t="str">
        <x:f>IF(A89="","",COUNTIFS('群組'!$A$2:$A$101,A89,'群組'!$I$2:$I$101,1,'群組'!$N$2:$N$101,"OK",'群組'!$K$2:$K$101,"&lt;&gt;CENSORED"))</x:f>
      </x:c>
      <x:c r="C89" s="1" t="str">
        <x:f>IF(A89="","",COUNTIFS('群組'!$A$2:$A$101,A89,'群組'!$I$2:$I$101,1,'群組'!$N$2:$N$101,"OK",'群組'!$K$2:$K$101,1))</x:f>
      </x:c>
      <x:c r="D89" s="11" t="str">
        <x:f>IF(OR(A89="",B89=0),"n.a.",C89/B89)</x:f>
        <x:v>n.a.</x:v>
      </x:c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6"/>
      <x:c r="B90" s="1" t="str">
        <x:f>IF(A90="","",COUNTIFS('群組'!$A$2:$A$101,A90,'群組'!$I$2:$I$101,1,'群組'!$N$2:$N$101,"OK",'群組'!$K$2:$K$101,"&lt;&gt;CENSORED"))</x:f>
      </x:c>
      <x:c r="C90" s="1" t="str">
        <x:f>IF(A90="","",COUNTIFS('群組'!$A$2:$A$101,A90,'群組'!$I$2:$I$101,1,'群組'!$N$2:$N$101,"OK",'群組'!$K$2:$K$101,1))</x:f>
      </x:c>
      <x:c r="D90" s="11" t="str">
        <x:f>IF(OR(A90="",B90=0),"n.a.",C90/B90)</x:f>
        <x:v>n.a.</x:v>
      </x:c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6"/>
      <x:c r="B91" s="1" t="str">
        <x:f>IF(A91="","",COUNTIFS('群組'!$A$2:$A$101,A91,'群組'!$I$2:$I$101,1,'群組'!$N$2:$N$101,"OK",'群組'!$K$2:$K$101,"&lt;&gt;CENSORED"))</x:f>
      </x:c>
      <x:c r="C91" s="1" t="str">
        <x:f>IF(A91="","",COUNTIFS('群組'!$A$2:$A$101,A91,'群組'!$I$2:$I$101,1,'群組'!$N$2:$N$101,"OK",'群組'!$K$2:$K$101,1))</x:f>
      </x:c>
      <x:c r="D91" s="11" t="str">
        <x:f>IF(OR(A91="",B91=0),"n.a.",C91/B91)</x:f>
        <x:v>n.a.</x:v>
      </x:c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6"/>
      <x:c r="B92" s="1" t="str">
        <x:f>IF(A92="","",COUNTIFS('群組'!$A$2:$A$101,A92,'群組'!$I$2:$I$101,1,'群組'!$N$2:$N$101,"OK",'群組'!$K$2:$K$101,"&lt;&gt;CENSORED"))</x:f>
      </x:c>
      <x:c r="C92" s="1" t="str">
        <x:f>IF(A92="","",COUNTIFS('群組'!$A$2:$A$101,A92,'群組'!$I$2:$I$101,1,'群組'!$N$2:$N$101,"OK",'群組'!$K$2:$K$101,1))</x:f>
      </x:c>
      <x:c r="D92" s="11" t="str">
        <x:f>IF(OR(A92="",B92=0),"n.a.",C92/B92)</x:f>
        <x:v>n.a.</x:v>
      </x:c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6"/>
      <x:c r="B93" s="1" t="str">
        <x:f>IF(A93="","",COUNTIFS('群組'!$A$2:$A$101,A93,'群組'!$I$2:$I$101,1,'群組'!$N$2:$N$101,"OK",'群組'!$K$2:$K$101,"&lt;&gt;CENSORED"))</x:f>
      </x:c>
      <x:c r="C93" s="1" t="str">
        <x:f>IF(A93="","",COUNTIFS('群組'!$A$2:$A$101,A93,'群組'!$I$2:$I$101,1,'群組'!$N$2:$N$101,"OK",'群組'!$K$2:$K$101,1))</x:f>
      </x:c>
      <x:c r="D93" s="11" t="str">
        <x:f>IF(OR(A93="",B93=0),"n.a.",C93/B93)</x:f>
        <x:v>n.a.</x:v>
      </x:c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6"/>
      <x:c r="B94" s="1" t="str">
        <x:f>IF(A94="","",COUNTIFS('群組'!$A$2:$A$101,A94,'群組'!$I$2:$I$101,1,'群組'!$N$2:$N$101,"OK",'群組'!$K$2:$K$101,"&lt;&gt;CENSORED"))</x:f>
      </x:c>
      <x:c r="C94" s="1" t="str">
        <x:f>IF(A94="","",COUNTIFS('群組'!$A$2:$A$101,A94,'群組'!$I$2:$I$101,1,'群組'!$N$2:$N$101,"OK",'群組'!$K$2:$K$101,1))</x:f>
      </x:c>
      <x:c r="D94" s="11" t="str">
        <x:f>IF(OR(A94="",B94=0),"n.a.",C94/B94)</x:f>
        <x:v>n.a.</x:v>
      </x:c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6"/>
      <x:c r="B95" s="1" t="str">
        <x:f>IF(A95="","",COUNTIFS('群組'!$A$2:$A$101,A95,'群組'!$I$2:$I$101,1,'群組'!$N$2:$N$101,"OK",'群組'!$K$2:$K$101,"&lt;&gt;CENSORED"))</x:f>
      </x:c>
      <x:c r="C95" s="1" t="str">
        <x:f>IF(A95="","",COUNTIFS('群組'!$A$2:$A$101,A95,'群組'!$I$2:$I$101,1,'群組'!$N$2:$N$101,"OK",'群組'!$K$2:$K$101,1))</x:f>
      </x:c>
      <x:c r="D95" s="11" t="str">
        <x:f>IF(OR(A95="",B95=0),"n.a.",C95/B95)</x:f>
        <x:v>n.a.</x:v>
      </x:c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6"/>
      <x:c r="B96" s="1" t="str">
        <x:f>IF(A96="","",COUNTIFS('群組'!$A$2:$A$101,A96,'群組'!$I$2:$I$101,1,'群組'!$N$2:$N$101,"OK",'群組'!$K$2:$K$101,"&lt;&gt;CENSORED"))</x:f>
      </x:c>
      <x:c r="C96" s="1" t="str">
        <x:f>IF(A96="","",COUNTIFS('群組'!$A$2:$A$101,A96,'群組'!$I$2:$I$101,1,'群組'!$N$2:$N$101,"OK",'群組'!$K$2:$K$101,1))</x:f>
      </x:c>
      <x:c r="D96" s="11" t="str">
        <x:f>IF(OR(A96="",B96=0),"n.a.",C96/B96)</x:f>
        <x:v>n.a.</x:v>
      </x:c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6"/>
      <x:c r="B97" s="1" t="str">
        <x:f>IF(A97="","",COUNTIFS('群組'!$A$2:$A$101,A97,'群組'!$I$2:$I$101,1,'群組'!$N$2:$N$101,"OK",'群組'!$K$2:$K$101,"&lt;&gt;CENSORED"))</x:f>
      </x:c>
      <x:c r="C97" s="1" t="str">
        <x:f>IF(A97="","",COUNTIFS('群組'!$A$2:$A$101,A97,'群組'!$I$2:$I$101,1,'群組'!$N$2:$N$101,"OK",'群組'!$K$2:$K$101,1))</x:f>
      </x:c>
      <x:c r="D97" s="11" t="str">
        <x:f>IF(OR(A97="",B97=0),"n.a.",C97/B97)</x:f>
        <x:v>n.a.</x:v>
      </x:c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6"/>
      <x:c r="B98" s="1" t="str">
        <x:f>IF(A98="","",COUNTIFS('群組'!$A$2:$A$101,A98,'群組'!$I$2:$I$101,1,'群組'!$N$2:$N$101,"OK",'群組'!$K$2:$K$101,"&lt;&gt;CENSORED"))</x:f>
      </x:c>
      <x:c r="C98" s="1" t="str">
        <x:f>IF(A98="","",COUNTIFS('群組'!$A$2:$A$101,A98,'群組'!$I$2:$I$101,1,'群組'!$N$2:$N$101,"OK",'群組'!$K$2:$K$101,1))</x:f>
      </x:c>
      <x:c r="D98" s="11" t="str">
        <x:f>IF(OR(A98="",B98=0),"n.a.",C98/B98)</x:f>
        <x:v>n.a.</x:v>
      </x:c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6"/>
      <x:c r="B99" s="1" t="str">
        <x:f>IF(A99="","",COUNTIFS('群組'!$A$2:$A$101,A99,'群組'!$I$2:$I$101,1,'群組'!$N$2:$N$101,"OK",'群組'!$K$2:$K$101,"&lt;&gt;CENSORED"))</x:f>
      </x:c>
      <x:c r="C99" s="1" t="str">
        <x:f>IF(A99="","",COUNTIFS('群組'!$A$2:$A$101,A99,'群組'!$I$2:$I$101,1,'群組'!$N$2:$N$101,"OK",'群組'!$K$2:$K$101,1))</x:f>
      </x:c>
      <x:c r="D99" s="11" t="str">
        <x:f>IF(OR(A99="",B99=0),"n.a.",C99/B99)</x:f>
        <x:v>n.a.</x:v>
      </x:c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6"/>
      <x:c r="B100" s="1" t="str">
        <x:f>IF(A100="","",COUNTIFS('群組'!$A$2:$A$101,A100,'群組'!$I$2:$I$101,1,'群組'!$N$2:$N$101,"OK",'群組'!$K$2:$K$101,"&lt;&gt;CENSORED"))</x:f>
      </x:c>
      <x:c r="C100" s="1" t="str">
        <x:f>IF(A100="","",COUNTIFS('群組'!$A$2:$A$101,A100,'群組'!$I$2:$I$101,1,'群組'!$N$2:$N$101,"OK",'群組'!$K$2:$K$101,1))</x:f>
      </x:c>
      <x:c r="D100" s="11" t="str">
        <x:f>IF(OR(A100="",B100=0),"n.a.",C100/B100)</x:f>
        <x:v>n.a.</x:v>
      </x:c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6"/>
      <x:c r="B101" s="1" t="str">
        <x:f>IF(A101="","",COUNTIFS('群組'!$A$2:$A$101,A101,'群組'!$I$2:$I$101,1,'群組'!$N$2:$N$101,"OK",'群組'!$K$2:$K$101,"&lt;&gt;CENSORED"))</x:f>
      </x:c>
      <x:c r="C101" s="1" t="str">
        <x:f>IF(A101="","",COUNTIFS('群組'!$A$2:$A$101,A101,'群組'!$I$2:$I$101,1,'群組'!$N$2:$N$101,"OK",'群組'!$K$2:$K$101,1))</x:f>
      </x:c>
      <x:c r="D101" s="11" t="str">
        <x:f>IF(OR(A101="",B101=0),"n.a.",C101/B101)</x:f>
        <x:v>n.a.</x:v>
      </x:c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6"/>
      <x:c r="B102" s="1" t="str">
        <x:f>IF(A102="","",COUNTIFS('群組'!$A$2:$A$101,A102,'群組'!$I$2:$I$101,1,'群組'!$N$2:$N$101,"OK",'群組'!$K$2:$K$101,"&lt;&gt;CENSORED"))</x:f>
      </x:c>
      <x:c r="C102" s="1" t="str">
        <x:f>IF(A102="","",COUNTIFS('群組'!$A$2:$A$101,A102,'群組'!$I$2:$I$101,1,'群組'!$N$2:$N$101,"OK",'群組'!$K$2:$K$101,1))</x:f>
      </x:c>
      <x:c r="D102" s="11" t="str">
        <x:f>IF(OR(A102="",B102=0),"n.a.",C102/B102)</x:f>
        <x:v>n.a.</x:v>
      </x:c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6"/>
      <x:c r="B103" s="1" t="str">
        <x:f>IF(A103="","",COUNTIFS('群組'!$A$2:$A$101,A103,'群組'!$I$2:$I$101,1,'群組'!$N$2:$N$101,"OK",'群組'!$K$2:$K$101,"&lt;&gt;CENSORED"))</x:f>
      </x:c>
      <x:c r="C103" s="1" t="str">
        <x:f>IF(A103="","",COUNTIFS('群組'!$A$2:$A$101,A103,'群組'!$I$2:$I$101,1,'群組'!$N$2:$N$101,"OK",'群組'!$K$2:$K$101,1))</x:f>
      </x:c>
      <x:c r="D103" s="11" t="str">
        <x:f>IF(OR(A103="",B103=0),"n.a.",C103/B103)</x:f>
        <x:v>n.a.</x:v>
      </x:c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6"/>
      <x:c r="B104" s="1" t="str">
        <x:f>IF(A104="","",COUNTIFS('群組'!$A$2:$A$101,A104,'群組'!$I$2:$I$101,1,'群組'!$N$2:$N$101,"OK",'群組'!$K$2:$K$101,"&lt;&gt;CENSORED"))</x:f>
      </x:c>
      <x:c r="C104" s="1" t="str">
        <x:f>IF(A104="","",COUNTIFS('群組'!$A$2:$A$101,A104,'群組'!$I$2:$I$101,1,'群組'!$N$2:$N$101,"OK",'群組'!$K$2:$K$101,1))</x:f>
      </x:c>
      <x:c r="D104" s="11" t="str">
        <x:f>IF(OR(A104="",B104=0),"n.a.",C104/B104)</x:f>
        <x:v>n.a.</x:v>
      </x:c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6"/>
      <x:c r="B105" s="1" t="str">
        <x:f>IF(A105="","",COUNTIFS('群組'!$A$2:$A$101,A105,'群組'!$I$2:$I$101,1,'群組'!$N$2:$N$101,"OK",'群組'!$K$2:$K$101,"&lt;&gt;CENSORED"))</x:f>
      </x:c>
      <x:c r="C105" s="1" t="str">
        <x:f>IF(A105="","",COUNTIFS('群組'!$A$2:$A$101,A105,'群組'!$I$2:$I$101,1,'群組'!$N$2:$N$101,"OK",'群組'!$K$2:$K$101,1))</x:f>
      </x:c>
      <x:c r="D105" s="11" t="str">
        <x:f>IF(OR(A105="",B105=0),"n.a.",C105/B105)</x:f>
        <x:v>n.a.</x:v>
      </x:c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6"/>
      <x:c r="B106" s="1" t="str">
        <x:f>IF(A106="","",COUNTIFS('群組'!$A$2:$A$101,A106,'群組'!$I$2:$I$101,1,'群組'!$N$2:$N$101,"OK",'群組'!$K$2:$K$101,"&lt;&gt;CENSORED"))</x:f>
      </x:c>
      <x:c r="C106" s="1" t="str">
        <x:f>IF(A106="","",COUNTIFS('群組'!$A$2:$A$101,A106,'群組'!$I$2:$I$101,1,'群組'!$N$2:$N$101,"OK",'群組'!$K$2:$K$101,1))</x:f>
      </x:c>
      <x:c r="D106" s="11" t="str">
        <x:f>IF(OR(A106="",B106=0),"n.a.",C106/B106)</x:f>
        <x:v>n.a.</x:v>
      </x:c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6"/>
      <x:c r="B107" s="1" t="str">
        <x:f>IF(A107="","",COUNTIFS('群組'!$A$2:$A$101,A107,'群組'!$I$2:$I$101,1,'群組'!$N$2:$N$101,"OK",'群組'!$K$2:$K$101,"&lt;&gt;CENSORED"))</x:f>
      </x:c>
      <x:c r="C107" s="1" t="str">
        <x:f>IF(A107="","",COUNTIFS('群組'!$A$2:$A$101,A107,'群組'!$I$2:$I$101,1,'群組'!$N$2:$N$101,"OK",'群組'!$K$2:$K$101,1))</x:f>
      </x:c>
      <x:c r="D107" s="11" t="str">
        <x:f>IF(OR(A107="",B107=0),"n.a.",C107/B107)</x:f>
        <x:v>n.a.</x:v>
      </x:c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6"/>
      <x:c r="B108" s="1" t="str">
        <x:f>IF(A108="","",COUNTIFS('群組'!$A$2:$A$101,A108,'群組'!$I$2:$I$101,1,'群組'!$N$2:$N$101,"OK",'群組'!$K$2:$K$101,"&lt;&gt;CENSORED"))</x:f>
      </x:c>
      <x:c r="C108" s="1" t="str">
        <x:f>IF(A108="","",COUNTIFS('群組'!$A$2:$A$101,A108,'群組'!$I$2:$I$101,1,'群組'!$N$2:$N$101,"OK",'群組'!$K$2:$K$101,1))</x:f>
      </x:c>
      <x:c r="D108" s="11" t="str">
        <x:f>IF(OR(A108="",B108=0),"n.a.",C108/B108)</x:f>
        <x:v>n.a.</x:v>
      </x:c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6"/>
      <x:c r="B109" s="1" t="str">
        <x:f>IF(A109="","",COUNTIFS('群組'!$A$2:$A$101,A109,'群組'!$I$2:$I$101,1,'群組'!$N$2:$N$101,"OK",'群組'!$K$2:$K$101,"&lt;&gt;CENSORED"))</x:f>
      </x:c>
      <x:c r="C109" s="1" t="str">
        <x:f>IF(A109="","",COUNTIFS('群組'!$A$2:$A$101,A109,'群組'!$I$2:$I$101,1,'群組'!$N$2:$N$101,"OK",'群組'!$K$2:$K$101,1))</x:f>
      </x:c>
      <x:c r="D109" s="11" t="str">
        <x:f>IF(OR(A109="",B109=0),"n.a.",C109/B109)</x:f>
        <x:v>n.a.</x:v>
      </x:c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6"/>
      <x:c r="B110" s="1" t="str">
        <x:f>IF(A110="","",COUNTIFS('群組'!$A$2:$A$101,A110,'群組'!$I$2:$I$101,1,'群組'!$N$2:$N$101,"OK",'群組'!$K$2:$K$101,"&lt;&gt;CENSORED"))</x:f>
      </x:c>
      <x:c r="C110" s="1" t="str">
        <x:f>IF(A110="","",COUNTIFS('群組'!$A$2:$A$101,A110,'群組'!$I$2:$I$101,1,'群組'!$N$2:$N$101,"OK",'群組'!$K$2:$K$101,1))</x:f>
      </x:c>
      <x:c r="D110" s="11" t="str">
        <x:f>IF(OR(A110="",B110=0),"n.a.",C110/B110)</x:f>
        <x:v>n.a.</x:v>
      </x:c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6"/>
      <x:c r="B111" s="1" t="str">
        <x:f>IF(A111="","",COUNTIFS('群組'!$A$2:$A$101,A111,'群組'!$I$2:$I$101,1,'群組'!$N$2:$N$101,"OK",'群組'!$K$2:$K$101,"&lt;&gt;CENSORED"))</x:f>
      </x:c>
      <x:c r="C111" s="1" t="str">
        <x:f>IF(A111="","",COUNTIFS('群組'!$A$2:$A$101,A111,'群組'!$I$2:$I$101,1,'群組'!$N$2:$N$101,"OK",'群組'!$K$2:$K$101,1))</x:f>
      </x:c>
      <x:c r="D111" s="11" t="str">
        <x:f>IF(OR(A111="",B111=0),"n.a.",C111/B111)</x:f>
        <x:v>n.a.</x:v>
      </x:c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6"/>
      <x:c r="B112" s="1" t="str">
        <x:f>IF(A112="","",COUNTIFS('群組'!$A$2:$A$101,A112,'群組'!$I$2:$I$101,1,'群組'!$N$2:$N$101,"OK",'群組'!$K$2:$K$101,"&lt;&gt;CENSORED"))</x:f>
      </x:c>
      <x:c r="C112" s="1" t="str">
        <x:f>IF(A112="","",COUNTIFS('群組'!$A$2:$A$101,A112,'群組'!$I$2:$I$101,1,'群組'!$N$2:$N$101,"OK",'群組'!$K$2:$K$101,1))</x:f>
      </x:c>
      <x:c r="D112" s="11" t="str">
        <x:f>IF(OR(A112="",B112=0),"n.a.",C112/B112)</x:f>
        <x:v>n.a.</x:v>
      </x:c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完成時間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平均選擇天數</x:v>
      </x:c>
      <x:c r="B4" s="14" t="str">
        <x:f>IF(COUNTIFS('群組'!$I$2:$I$101,1,'群組'!$N$2:$N$101,"OK",'群組'!$E$2:$E$101,"&gt;0",'群組'!$E$2:$E$101,"&lt;="&amp;'敏感度'!$B$7,'群組'!$K$2:$K$101,"&lt;&gt;CENSORED")=0,"n.a.",SUMIFS('群組'!$L$2:$L$101,'群組'!$I$2:$I$101,1,'群組'!$N$2:$N$101,"OK",'群組'!$E$2:$E$101,"&lt;="&amp;'敏感度'!$B$7,'群組'!$K$2:$K$101,"&lt;&gt;CENSORED")/COUNTIFS('群組'!$I$2:$I$101,1,'群組'!$N$2:$N$101,"OK",'群組'!$E$2:$E$101,"&gt;0",'群組'!$E$2:$E$101,"&lt;="&amp;'敏感度'!$B$7,'群組'!$K$2:$K$101,"&lt;&gt;CENSORED"))</x:f>
        <x:v>n.a.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/>
      <x:c r="B5" s="15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已接觸提醒</x:v>
      </x:c>
      <x:c r="B6" s="15" t="n">
        <x:f>COUNTIFS('群組'!$I$2:$I$101,1,'群組'!$M$2:$M$101,1,'群組'!$F$2:$F$101,"&lt;="&amp;'敏感度'!$B$7,'群組'!$N$2:$N$101,"OK",'群組'!$K$2:$K$101,"&lt;&gt;CENSORED")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後續提醒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已接觸提醒</x:v>
      </x:c>
      <x:c r="B4" s="14" t="n">
        <x:f>COUNTIFS('群組'!$I$2:$I$101,1,'群組'!$M$2:$M$101,1,'群組'!$F$2:$F$101,"&lt;="&amp;'敏感度'!$B$7,'群組'!$N$2:$N$101,"OK",'群組'!$K$2:$K$101,"&lt;&gt;CENSORED")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提醒後完成</x:v>
      </x:c>
      <x:c r="B5" s="15" t="n">
        <x:f>COUNTIFS('群組'!$I$2:$I$101,1,'群組'!$M$2:$M$101,1,'群組'!$F$2:$F$101,"&lt;="&amp;'敏感度'!$B$7,'群組'!$N$2:$N$101,"OK",'群組'!$K$2:$K$101,1,'群組'!$P$2:$P$101,1)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完成率</x:v>
      </x:c>
      <x:c r="B6" s="16" t="str">
        <x:f>IF(B4=0,"n.a.",B5/B4)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成本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合格且觀察期滿群組成本</x:v>
      </x:c>
      <x:c r="B4" s="19" t="n">
        <x:f>IF(COUNTIFS('群組'!$I$2:$I$101,1,'群組'!$N$2:$N$101,"OK",'群組'!$K$2:$K$101,"&lt;&gt;CENSORED",'群組'!$R$2:$R$101,1)&gt;0,"n.a.",SUMIFS('群組'!$G$2:$G$101,'群組'!$N$2:$N$101,"OK",'群組'!$I$2:$I$101,1,'群組'!$K$2:$K$101,"&lt;&gt;CENSORED")+SUMIFS('群組'!$H$2:$H$101,'群組'!$N$2:$N$101,"OK",'群組'!$I$2:$I$101,1,'群組'!$K$2:$K$101,"&lt;&gt;CENSORED")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每次完成成本</x:v>
      </x:c>
      <x:c r="B5" s="20" t="str">
        <x:f>IF(OR('漏斗'!B7=0,B4="n.a."),"n.a.",B4/'漏斗'!B7)</x:f>
        <x:v>n.a.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5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4" hidden="0" customWidth="1"/>
    <x:col min="4" max="4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敏感度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觀察天數</x:v>
      </x:c>
      <x:c r="B4" s="14" t="n">
        <x:v>7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符合期間的完成</x:v>
      </x:c>
      <x:c r="B5" s="15" t="n">
        <x:f>COUNTIFS('群組'!$I$2:$I$101,1,'群組'!$N$2:$N$101,"OK",'群組'!$K$2:$K$101,1)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完成率</x:v>
      </x:c>
      <x:c r="B6" s="16" t="str">
        <x:f>IF('漏斗'!B4=0,"n.a.",B5/'漏斗'!B4)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觀察截止日</x:v>
      </x:c>
      <x:c r="B7" s="21" t="d">
        <x:v>2026-10-18T00:00:00.000Z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觀察天數</x:v>
      </x:c>
      <x:c r="B9" s="15" t="str">
        <x:v>符合資格的邀請</x:v>
      </x:c>
      <x:c r="C9" s="1" t="str">
        <x:v>符合期間的完成</x:v>
      </x:c>
      <x:c r="D9" s="1" t="str">
        <x:v>完成率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 t="n">
        <x:v>7</x:v>
      </x:c>
      <x:c r="B10" s="15" t="n">
        <x:f>COUNTIFS('群組'!$I$2:$I$101,1,'群組'!$N$2:$N$101,"OK",'群組'!$C$2:$C$101,"&lt;="&amp;($B$7-A10))</x:f>
        <x:v>0</x:v>
      </x:c>
      <x:c r="C10" s="1" t="n">
        <x:f>COUNTIFS('群組'!$I$2:$I$101,1,'群組'!$N$2:$N$101,"OK",'群組'!$L$2:$L$101,"&gt;=0",'群組'!$L$2:$L$101,"&lt;="&amp;A10,'群組'!$C$2:$C$101,"&lt;="&amp;($B$7-A10))</x:f>
        <x:v>0</x:v>
      </x:c>
      <x:c r="D10" s="11" t="str">
        <x:f>IF(B10=0,"n.a.",C10/B10)</x:f>
        <x:v>n.a.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 t="n">
        <x:v>14</x:v>
      </x:c>
      <x:c r="B11" s="15" t="n">
        <x:f>COUNTIFS('群組'!$I$2:$I$101,1,'群組'!$N$2:$N$101,"OK",'群組'!$C$2:$C$101,"&lt;="&amp;($B$7-A11))</x:f>
        <x:v>0</x:v>
      </x:c>
      <x:c r="C11" s="1" t="n">
        <x:f>COUNTIFS('群組'!$I$2:$I$101,1,'群組'!$N$2:$N$101,"OK",'群組'!$L$2:$L$101,"&gt;=0",'群組'!$L$2:$L$101,"&lt;="&amp;A11,'群組'!$C$2:$C$101,"&lt;="&amp;($B$7-A11))</x:f>
        <x:v>0</x:v>
      </x:c>
      <x:c r="D11" s="11" t="str">
        <x:f>IF(B11=0,"n.a.",C11/B11)</x:f>
        <x:v>n.a.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 t="n">
        <x:v>30</x:v>
      </x:c>
      <x:c r="B12" s="15" t="n">
        <x:f>COUNTIFS('群組'!$I$2:$I$101,1,'群組'!$N$2:$N$101,"OK",'群組'!$C$2:$C$101,"&lt;="&amp;($B$7-A12))</x:f>
        <x:v>0</x:v>
      </x:c>
      <x:c r="C12" s="1" t="n">
        <x:f>COUNTIFS('群組'!$I$2:$I$101,1,'群組'!$N$2:$N$101,"OK",'群組'!$L$2:$L$101,"&gt;=0",'群組'!$L$2:$L$101,"&lt;="&amp;A12,'群組'!$C$2:$C$101,"&lt;="&amp;($B$7-A12))</x:f>
        <x:v>0</x:v>
      </x:c>
      <x:c r="D12" s="11" t="str">
        <x:f>IF(B12=0,"n.a.",C12/B12)</x:f>
        <x:v>n.a.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品質檢查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有問題的資料列</x:v>
      </x:c>
      <x:c r="B4" s="14" t="n">
        <x:f>COUNTIF('群組'!$N$2:$N$101,"CHECK")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重複識別碼</x:v>
      </x:c>
      <x:c r="B5" s="15" t="n">
        <x:f>SUM('群組'!$O$2:$O$101)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日期順序異常</x:v>
      </x:c>
      <x:c r="B6" s="15" t="n">
        <x:f>SUM('群組'!$Q$2:$Q$101)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比率超出範圍</x:v>
      </x:c>
      <x:c r="B7" s="15" t="n">
        <x:f>IF(OR('漏斗'!B8="n.a.",'漏斗'!B8&lt;=1),0,1)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合格列缺漏或無效成本</x:v>
      </x:c>
      <x:c r="B8" s="15" t="n">
        <x:f>COUNTIFS('群組'!$I$2:$I$101,1,'群組'!$N$2:$N$101,"OK",'群組'!$K$2:$K$101,"&lt;&gt;CENSORED",'群組'!$R$2:$R$101,1)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收禮者選擇完成率工作簿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65" customHeight="1">
      <x:c r="A4" s="12" t="str">
        <x:v>每筆邀請填寫一列，識別碼不得重複。事件尚未發生時請保留空白。請勿輸入姓名、地址或聯絡方式。結果只代表您輸入的同批資料，並非市場基準。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65" customHeight="1">
      <x:c r="A5" s="12" t="str">
        <x:v>請在敏感度頁設定觀察截止日及完成期間。觀察期尚未結束的邀請不計入分母。提醒前後比較僅為描述，不代表因果。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版本 1.2 · 2026-10-18；已修正群組篩選與品質檢查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NIST Privacy Framework: https://www.nist.gov/privacy-framework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ASA Ethical Guidelines: https://www.amstat.org/your-career/ethical-guidelines-for-statistical-practice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72" customHeight="1">
      <x:c r="A10" s="12" t="str">
        <x:v>預設容量：100 筆邀請與 100 個群組摘要標籤。增加資料前請延伸公式並檢查範圍。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72" customHeight="1">
      <x:c r="A11" s="12" t="str">
        <x:v>已知零成本請輸入數字 0；空白或文字屬品質問題，解決前成本結果不顯示。提醒接觸須早於選擇日；同日先後不明，暫不納入。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72" customHeight="1">
      <x:c r="A12" s="12" t="str">
        <x:v>選擇狀態僅供註記，不參與公式。只有確實完成選擇才填完成選擇日；拒絕或未完成者應留白。解讀結果前請排除不一致紀錄。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