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c34487e71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0952201b431345af"/>
    <x:sheet xmlns:r="http://schemas.openxmlformats.org/officeDocument/2006/relationships" name="申請" sheetId="2" r:id="R9c532df7927344ea"/>
    <x:sheet xmlns:r="http://schemas.openxmlformats.org/officeDocument/2006/relationships" name="邀請" sheetId="3" r:id="R571e59e7a450402c"/>
    <x:sheet xmlns:r="http://schemas.openxmlformats.org/officeDocument/2006/relationships" name="訂單" sheetId="4" r:id="R5f2f7a5301f64ce1"/>
    <x:sheet xmlns:r="http://schemas.openxmlformats.org/officeDocument/2006/relationships" name="補救" sheetId="5" r:id="Rd6e5b5946aa84c15"/>
    <x:sheet xmlns:r="http://schemas.openxmlformats.org/officeDocument/2006/relationships" name="規則" sheetId="6" r:id="R44f339c4a9b64d9f"/>
    <x:sheet xmlns:r="http://schemas.openxmlformats.org/officeDocument/2006/relationships" name="例外" sheetId="7" r:id="R65947fe718c0431d"/>
    <x:sheet xmlns:r="http://schemas.openxmlformats.org/officeDocument/2006/relationships" name="測試" sheetId="8" r:id="R1296997559e443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43E"/>
      <x:name val="Noto Sans CJK TC"/>
    </x:font>
    <x:font>
      <x:b/>
      <x:sz val="11"/>
      <x:color rgb="FFFFFFFF"/>
      <x:name val="Noto Sans CJK TC"/>
    </x:font>
    <x:font>
      <x:b/>
      <x:sz val="15"/>
      <x:color rgb="FF24343E"/>
      <x:name val="Noto Sans CJK TC"/>
    </x:font>
    <x:font>
      <x:b/>
      <x:sz val="11"/>
      <x:color rgb="FF24343E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283F50"/>
      </x:patternFill>
    </x:fill>
    <x:fill>
      <x:patternFill patternType="solid">
        <x:fgColor rgb="FFFFFFFF"/>
      </x:patternFill>
    </x:fill>
    <x:fill>
      <x:patternFill patternType="solid">
        <x:fgColor rgb="FFFFF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1392F"/>
      </x:font>
    </x:dxf>
    <x:dxf>
      <x:font>
        <x:color rgb="FFA1392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2b25f881d4ba0" /><Relationship Type="http://schemas.openxmlformats.org/officeDocument/2006/relationships/theme" Target="/xl/theme/theme1.xml" Id="R6a633baabc4d4c3a" /><Relationship Type="http://schemas.openxmlformats.org/officeDocument/2006/relationships/sharedStrings" Target="/xl/sharedStrings.xml" Id="Rf1409e84c2bb49f1" /><Relationship Type="http://schemas.openxmlformats.org/officeDocument/2006/relationships/worksheet" Target="/xl/worksheets/sheet1.xml" Id="R0952201b431345af" /><Relationship Type="http://schemas.openxmlformats.org/officeDocument/2006/relationships/worksheet" Target="/xl/worksheets/sheet2.xml" Id="R9c532df7927344ea" /><Relationship Type="http://schemas.openxmlformats.org/officeDocument/2006/relationships/worksheet" Target="/xl/worksheets/sheet3.xml" Id="R571e59e7a450402c" /><Relationship Type="http://schemas.openxmlformats.org/officeDocument/2006/relationships/worksheet" Target="/xl/worksheets/sheet4.xml" Id="R5f2f7a5301f64ce1" /><Relationship Type="http://schemas.openxmlformats.org/officeDocument/2006/relationships/worksheet" Target="/xl/worksheets/sheet5.xml" Id="Rd6e5b5946aa84c15" /><Relationship Type="http://schemas.openxmlformats.org/officeDocument/2006/relationships/worksheet" Target="/xl/worksheets/sheet6.xml" Id="R44f339c4a9b64d9f" /><Relationship Type="http://schemas.openxmlformats.org/officeDocument/2006/relationships/worksheet" Target="/xl/worksheets/sheet7.xml" Id="R65947fe718c0431d" /><Relationship Type="http://schemas.openxmlformats.org/officeDocument/2006/relationships/worksheet" Target="/xl/worksheets/sheet8.xml" Id="R1296997559e443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5" hidden="0" customWidth="1"/>
  </x:cols>
  <x:sheetData>
    <x:row r="1" ht="26" customHeight="1">
      <x:c r="A1" s="2"/>
    </x:row>
    <x:row r="2" ht="26" customHeight="1">
      <x:c r="A2" s="6" t="str">
        <x:v>使用說明</x:v>
      </x:c>
    </x:row>
    <x:row r="3" ht="26" customHeight="1">
      <x:c r="A3" s="2"/>
    </x:row>
    <x:row r="4" ht="26" customHeight="1">
      <x:c r="A4" s="2"/>
    </x:row>
    <x:row r="5" ht="56" customHeight="1">
      <x:c r="A5" s="9" t="str">
        <x:v>全為虛構範例。不得輸入姓名、地址或聯絡資料；可重新識別的代碼仍可能涉及個資。</x:v>
      </x:c>
    </x:row>
    <x:row r="6" ht="56" customHeight="1">
      <x:c r="A6" s="10" t="str">
        <x:v>以核准匯出資料取代範例，保留事件編號及原始截止時間。公式涵蓋第6至55列，超過50筆須一併延伸所有引用範圍。</x:v>
      </x:c>
    </x:row>
    <x:row r="7" ht="56" customHeight="1">
      <x:c r="A7" s="10" t="str">
        <x:v>標記不等於取消。負責人修正來源並記錄保留的授權；補寄須有原訂單、核准、審核人及證據。</x:v>
      </x:c>
    </x:row>
    <x:row r="8" ht="56" customHeight="1">
      <x:c r="A8" s="10" t="str">
        <x:v>同一訂單群組有兩件送達時，即使補寄合法核准，仍須核對。空白鍵與矛盾日期不得視為通過。</x:v>
      </x:c>
    </x:row>
    <x:row r="9" ht="56" customHeight="1">
      <x:c r="A9" s="10" t="str">
        <x:v>2027年版，原企劃版本標籤v2027-10-25。初製日2026-10-25，修訂日2026-10-28，第2版。每季及規則異動時複核；年份不表示未來查核已完成。</x:v>
      </x:c>
    </x:row>
    <x:row r="10" ht="56" customHeight="1">
      <x:c r="A10" s="10" t="str">
        <x:v>原創編輯控制方法，不宣稱為Giftpack原生功能或法律結論。資料皆為示例，無產業基準、績效測量或客戶資料。</x:v>
      </x:c>
    </x:row>
    <x:row r="11" ht="65" customHeight="1">
      <x:c r="A11" s="11" t="str">
        <x:v>標準化鍵含各部分字數前綴，避免分隔符號碰撞。識別碼含*、?或~時不支援，須由來源負責人對照處理並另存原始值。</x:v>
      </x:c>
    </x:row>
    <x:row r="12" ht="26" customHeight="1">
      <x:c r="A12" s="2"/>
    </x:row>
    <x:row r="13" ht="26" customHeight="1">
      <x:c r="A13" s="2"/>
    </x:row>
    <x:row r="14" ht="26" customHeight="1">
      <x:c r="A14" s="2"/>
    </x:row>
    <x:row r="15" ht="26" customHeight="1">
      <x:c r="A15" s="2"/>
    </x:row>
    <x:row r="16" ht="26" customHeight="1">
      <x:c r="A16" s="2"/>
    </x:row>
    <x:row r="17" ht="26" customHeight="1">
      <x:c r="A17" s="2"/>
    </x:row>
    <x:row r="18" ht="26" customHeight="1">
      <x:c r="A18" s="2"/>
    </x:row>
    <x:row r="19" ht="26" customHeight="1">
      <x:c r="A19" s="2"/>
    </x:row>
    <x:row r="20" ht="26" customHeight="1">
      <x:c r="A20" s="2"/>
    </x:row>
    <x:row r="21" ht="26" customHeight="1">
      <x:c r="A21" s="2"/>
    </x:row>
    <x:row r="22" ht="26" customHeight="1">
      <x:c r="A22" s="2"/>
    </x:row>
    <x:row r="23" ht="26" customHeight="1">
      <x:c r="A23" s="2"/>
    </x:row>
    <x:row r="24" ht="26" customHeight="1">
      <x:c r="A24" s="2"/>
    </x:row>
    <x:row r="25" ht="26" customHeight="1">
      <x:c r="A25" s="2"/>
    </x:row>
    <x:row r="26" ht="26" customHeight="1">
      <x:c r="A26" s="2"/>
    </x:row>
    <x:row r="27" ht="26" customHeight="1">
      <x:c r="A27" s="2"/>
    </x:row>
    <x:row r="28" ht="26" customHeight="1">
      <x:c r="A28" s="2"/>
    </x:row>
    <x:row r="29" ht="26" customHeight="1">
      <x:c r="A29" s="2"/>
    </x:row>
    <x:row r="30" ht="26" customHeight="1">
      <x:c r="A30" s="2"/>
    </x:row>
    <x:row r="31" ht="26" customHeight="1">
      <x:c r="A31" s="2"/>
    </x:row>
    <x:row r="32" ht="26" customHeight="1">
      <x:c r="A32" s="2"/>
    </x:row>
    <x:row r="33" ht="26" customHeight="1">
      <x:c r="A33" s="2"/>
    </x:row>
    <x:row r="34" ht="26" customHeight="1">
      <x:c r="A34" s="2"/>
    </x:row>
    <x:row r="35" ht="26" customHeight="1">
      <x:c r="A35" s="2"/>
    </x:row>
    <x:row r="36" ht="26" customHeight="1">
      <x:c r="A36" s="2"/>
    </x:row>
    <x:row r="37" ht="26" customHeight="1">
      <x:c r="A37" s="2"/>
    </x:row>
    <x:row r="38" ht="26" customHeight="1">
      <x:c r="A38" s="2"/>
    </x:row>
    <x:row r="39" ht="26" customHeight="1">
      <x:c r="A39" s="2"/>
    </x:row>
    <x:row r="40" ht="26" customHeight="1">
      <x:c r="A40" s="2"/>
    </x:row>
    <x:row r="41" ht="26" customHeight="1">
      <x:c r="A41" s="2"/>
    </x:row>
    <x:row r="42" ht="26" customHeight="1">
      <x:c r="A42" s="2"/>
    </x:row>
    <x:row r="43" ht="26" customHeight="1">
      <x:c r="A43" s="2"/>
    </x:row>
    <x:row r="44" ht="26" customHeight="1">
      <x:c r="A44" s="2"/>
    </x:row>
    <x:row r="45" ht="26" customHeight="1">
      <x:c r="A45" s="2"/>
    </x:row>
    <x:row r="46" ht="26" customHeight="1">
      <x:c r="A46" s="2"/>
    </x:row>
    <x:row r="47" ht="26" customHeight="1">
      <x:c r="A47" s="2"/>
    </x:row>
    <x:row r="48" ht="26" customHeight="1">
      <x:c r="A48" s="2"/>
    </x:row>
    <x:row r="49" ht="26" customHeight="1">
      <x:c r="A49" s="2"/>
    </x:row>
    <x:row r="50" ht="26" customHeight="1">
      <x:c r="A50" s="2"/>
    </x:row>
    <x:row r="51" ht="26" customHeight="1">
      <x:c r="A51" s="2"/>
    </x:row>
    <x:row r="52" ht="26" customHeight="1">
      <x:c r="A52" s="2"/>
    </x:row>
    <x:row r="53" ht="26" customHeight="1">
      <x:c r="A53" s="2"/>
    </x:row>
    <x:row r="54" ht="26" customHeight="1">
      <x:c r="A54" s="2"/>
    </x:row>
    <x:row r="55" ht="26" customHeight="1">
      <x:c r="A55" s="2"/>
    </x:row>
    <x:row r="56" ht="26" customHeight="1">
      <x:c r="A5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申請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申請編號</x:v>
      </x:c>
      <x:c r="B5" s="5" t="str">
        <x:v>活動</x:v>
      </x:c>
      <x:c r="C5" s="5" t="str">
        <x:v>送禮事由</x:v>
      </x:c>
      <x:c r="D5" s="5" t="str">
        <x:v>收件人代碼</x:v>
      </x:c>
      <x:c r="E5" s="5" t="str">
        <x:v>提案人</x:v>
      </x:c>
      <x:c r="F5" s="5" t="str">
        <x:v>決定</x:v>
      </x:c>
      <x:c r="G5" s="5" t="str">
        <x:v>證據</x:v>
      </x:c>
    </x:row>
    <x:row r="6" ht="26" customHeight="1">
      <x:c r="A6" s="13" t="str">
        <x:v>R01</x:v>
      </x:c>
      <x:c r="B6" s="13" t="str">
        <x:v>C01</x:v>
      </x:c>
      <x:c r="C6" s="13" t="str">
        <x:v>O01</x:v>
      </x:c>
      <x:c r="D6" s="13" t="str">
        <x:v>T01</x:v>
      </x:c>
      <x:c r="E6" s="13" t="str">
        <x:v>S01</x:v>
      </x:c>
      <x:c r="F6" s="13" t="str">
        <x:v>A01</x:v>
      </x:c>
      <x:c r="G6" s="13" t="str">
        <x:v>E01</x:v>
      </x:c>
    </x:row>
    <x:row r="7" ht="26" customHeight="1">
      <x:c r="A7" s="13" t="str">
        <x:v>R02</x:v>
      </x:c>
      <x:c r="B7" s="13" t="str">
        <x:v>C01</x:v>
      </x:c>
      <x:c r="C7" s="13" t="str">
        <x:v>O01</x:v>
      </x:c>
      <x:c r="D7" s="13" t="str">
        <x:v>T01</x:v>
      </x:c>
      <x:c r="E7" s="13" t="str">
        <x:v>S02</x:v>
      </x:c>
      <x:c r="F7" s="13" t="str">
        <x:v>A02</x:v>
      </x:c>
      <x:c r="G7" s="13" t="str">
        <x:v>E02</x:v>
      </x:c>
    </x:row>
    <x:row r="8" ht="26" customHeight="1">
      <x:c r="A8" s="13" t="str">
        <x:v>R03</x:v>
      </x:c>
      <x:c r="B8" s="13" t="str">
        <x:v>C01</x:v>
      </x:c>
      <x:c r="C8" s="13" t="str">
        <x:v>O02</x:v>
      </x:c>
      <x:c r="D8" s="13" t="str">
        <x:v>T01</x:v>
      </x:c>
      <x:c r="E8" s="13" t="str">
        <x:v>S01</x:v>
      </x:c>
      <x:c r="F8" s="13" t="str">
        <x:v>A03</x:v>
      </x:c>
      <x:c r="G8" s="13" t="str">
        <x:v>E03</x:v>
      </x:c>
    </x:row>
    <x:row r="9" ht="26" customHeight="1">
      <x:c r="A9" s="13" t="str">
        <x:v>R04</x:v>
      </x:c>
      <x:c r="B9" s="13" t="str">
        <x:v>C02</x:v>
      </x:c>
      <x:c r="C9" s="13" t="str">
        <x:v>O03</x:v>
      </x:c>
      <x:c r="D9" s="13" t="str">
        <x:v>T02</x:v>
      </x:c>
      <x:c r="E9" s="13" t="str">
        <x:v>S03</x:v>
      </x:c>
      <x:c r="F9" s="13" t="str">
        <x:v>A04</x:v>
      </x:c>
      <x:c r="G9" s="13" t="str">
        <x:v>E04</x:v>
      </x:c>
    </x:row>
    <x:row r="10" ht="26" customHeight="1">
      <x:c r="A10" s="13" t="str">
        <x:v>R05</x:v>
      </x:c>
      <x:c r="B10" s="13" t="str">
        <x:v>C03</x:v>
      </x:c>
      <x:c r="C10" s="13" t="str">
        <x:v>O04</x:v>
      </x:c>
      <x:c r="D10" s="13" t="str">
        <x:v>T03</x:v>
      </x:c>
      <x:c r="E10" s="13" t="str">
        <x:v>S04</x:v>
      </x:c>
      <x:c r="F10" s="13" t="str">
        <x:v>A05</x:v>
      </x:c>
      <x:c r="G10" s="13" t="str">
        <x:v>E05</x:v>
      </x:c>
    </x:row>
    <x:row r="11" ht="26" customHeight="1">
      <x:c r="A11" s="13"/>
      <x:c r="B11" s="13"/>
      <x:c r="C11" s="13"/>
      <x:c r="D11" s="13"/>
      <x:c r="E11" s="13"/>
      <x:c r="F11" s="13"/>
      <x:c r="G11" s="13"/>
    </x:row>
    <x:row r="12" ht="26" customHeight="1">
      <x:c r="A12" s="13"/>
      <x:c r="B12" s="13"/>
      <x:c r="C12" s="13"/>
      <x:c r="D12" s="13"/>
      <x:c r="E12" s="13"/>
      <x:c r="F12" s="13"/>
      <x:c r="G12" s="13"/>
    </x:row>
    <x:row r="13" ht="26" customHeight="1">
      <x:c r="A13" s="13"/>
      <x:c r="B13" s="13"/>
      <x:c r="C13" s="13"/>
      <x:c r="D13" s="13"/>
      <x:c r="E13" s="13"/>
      <x:c r="F13" s="13"/>
      <x:c r="G13" s="13"/>
    </x:row>
    <x:row r="14" ht="26" customHeight="1">
      <x:c r="A14" s="13"/>
      <x:c r="B14" s="13"/>
      <x:c r="C14" s="13"/>
      <x:c r="D14" s="13"/>
      <x:c r="E14" s="13"/>
      <x:c r="F14" s="13"/>
      <x:c r="G14" s="13"/>
    </x:row>
    <x:row r="15" ht="26" customHeight="1">
      <x:c r="A15" s="13"/>
      <x:c r="B15" s="13"/>
      <x:c r="C15" s="13"/>
      <x:c r="D15" s="13"/>
      <x:c r="E15" s="13"/>
      <x:c r="F15" s="13"/>
      <x:c r="G15" s="13"/>
    </x:row>
    <x:row r="16" ht="26" customHeight="1">
      <x:c r="A16" s="13"/>
      <x:c r="B16" s="13"/>
      <x:c r="C16" s="13"/>
      <x:c r="D16" s="13"/>
      <x:c r="E16" s="13"/>
      <x:c r="F16" s="13"/>
      <x:c r="G16" s="13"/>
    </x:row>
    <x:row r="17" ht="26" customHeight="1">
      <x:c r="A17" s="13"/>
      <x:c r="B17" s="13"/>
      <x:c r="C17" s="13"/>
      <x:c r="D17" s="13"/>
      <x:c r="E17" s="13"/>
      <x:c r="F17" s="13"/>
      <x:c r="G17" s="13"/>
    </x:row>
    <x:row r="18" ht="26" customHeight="1">
      <x:c r="A18" s="13"/>
      <x:c r="B18" s="13"/>
      <x:c r="C18" s="13"/>
      <x:c r="D18" s="13"/>
      <x:c r="E18" s="13"/>
      <x:c r="F18" s="13"/>
      <x:c r="G18" s="13"/>
    </x:row>
    <x:row r="19" ht="26" customHeight="1">
      <x:c r="A19" s="13"/>
      <x:c r="B19" s="13"/>
      <x:c r="C19" s="13"/>
      <x:c r="D19" s="13"/>
      <x:c r="E19" s="13"/>
      <x:c r="F19" s="13"/>
      <x:c r="G19" s="13"/>
    </x:row>
    <x:row r="20" ht="26" customHeight="1">
      <x:c r="A20" s="13"/>
      <x:c r="B20" s="13"/>
      <x:c r="C20" s="13"/>
      <x:c r="D20" s="13"/>
      <x:c r="E20" s="13"/>
      <x:c r="F20" s="13"/>
      <x:c r="G20" s="13"/>
    </x:row>
    <x:row r="21" ht="26" customHeight="1">
      <x:c r="A21" s="13"/>
      <x:c r="B21" s="13"/>
      <x:c r="C21" s="13"/>
      <x:c r="D21" s="13"/>
      <x:c r="E21" s="13"/>
      <x:c r="F21" s="13"/>
      <x:c r="G21" s="13"/>
    </x:row>
    <x:row r="22" ht="26" customHeight="1">
      <x:c r="A22" s="13"/>
      <x:c r="B22" s="13"/>
      <x:c r="C22" s="13"/>
      <x:c r="D22" s="13"/>
      <x:c r="E22" s="13"/>
      <x:c r="F22" s="13"/>
      <x:c r="G22" s="13"/>
    </x:row>
    <x:row r="23" ht="26" customHeight="1">
      <x:c r="A23" s="13"/>
      <x:c r="B23" s="13"/>
      <x:c r="C23" s="13"/>
      <x:c r="D23" s="13"/>
      <x:c r="E23" s="13"/>
      <x:c r="F23" s="13"/>
      <x:c r="G23" s="13"/>
    </x:row>
    <x:row r="24" ht="26" customHeight="1">
      <x:c r="A24" s="13"/>
      <x:c r="B24" s="13"/>
      <x:c r="C24" s="13"/>
      <x:c r="D24" s="13"/>
      <x:c r="E24" s="13"/>
      <x:c r="F24" s="13"/>
      <x:c r="G24" s="13"/>
    </x:row>
    <x:row r="25" ht="26" customHeight="1">
      <x:c r="A25" s="13"/>
      <x:c r="B25" s="13"/>
      <x:c r="C25" s="13"/>
      <x:c r="D25" s="13"/>
      <x:c r="E25" s="13"/>
      <x:c r="F25" s="13"/>
      <x:c r="G25" s="13"/>
    </x:row>
    <x:row r="26" ht="26" customHeight="1">
      <x:c r="A26" s="13"/>
      <x:c r="B26" s="13"/>
      <x:c r="C26" s="13"/>
      <x:c r="D26" s="13"/>
      <x:c r="E26" s="13"/>
      <x:c r="F26" s="13"/>
      <x:c r="G26" s="13"/>
    </x:row>
    <x:row r="27" ht="26" customHeight="1">
      <x:c r="A27" s="13"/>
      <x:c r="B27" s="13"/>
      <x:c r="C27" s="13"/>
      <x:c r="D27" s="13"/>
      <x:c r="E27" s="13"/>
      <x:c r="F27" s="13"/>
      <x:c r="G27" s="13"/>
    </x:row>
    <x:row r="28" ht="26" customHeight="1">
      <x:c r="A28" s="13"/>
      <x:c r="B28" s="13"/>
      <x:c r="C28" s="13"/>
      <x:c r="D28" s="13"/>
      <x:c r="E28" s="13"/>
      <x:c r="F28" s="13"/>
      <x:c r="G28" s="13"/>
    </x:row>
    <x:row r="29" ht="26" customHeight="1">
      <x:c r="A29" s="13"/>
      <x:c r="B29" s="13"/>
      <x:c r="C29" s="13"/>
      <x:c r="D29" s="13"/>
      <x:c r="E29" s="13"/>
      <x:c r="F29" s="13"/>
      <x:c r="G29" s="13"/>
    </x:row>
    <x:row r="30" ht="26" customHeight="1">
      <x:c r="A30" s="13"/>
      <x:c r="B30" s="13"/>
      <x:c r="C30" s="13"/>
      <x:c r="D30" s="13"/>
      <x:c r="E30" s="13"/>
      <x:c r="F30" s="13"/>
      <x:c r="G30" s="13"/>
    </x:row>
    <x:row r="31" ht="26" customHeight="1">
      <x:c r="A31" s="13"/>
      <x:c r="B31" s="13"/>
      <x:c r="C31" s="13"/>
      <x:c r="D31" s="13"/>
      <x:c r="E31" s="13"/>
      <x:c r="F31" s="13"/>
      <x:c r="G31" s="13"/>
    </x:row>
    <x:row r="32" ht="26" customHeight="1">
      <x:c r="A32" s="13"/>
      <x:c r="B32" s="13"/>
      <x:c r="C32" s="13"/>
      <x:c r="D32" s="13"/>
      <x:c r="E32" s="13"/>
      <x:c r="F32" s="13"/>
      <x:c r="G32" s="13"/>
    </x:row>
    <x:row r="33" ht="26" customHeight="1">
      <x:c r="A33" s="13"/>
      <x:c r="B33" s="13"/>
      <x:c r="C33" s="13"/>
      <x:c r="D33" s="13"/>
      <x:c r="E33" s="13"/>
      <x:c r="F33" s="13"/>
      <x:c r="G33" s="13"/>
    </x:row>
    <x:row r="34" ht="26" customHeight="1">
      <x:c r="A34" s="13"/>
      <x:c r="B34" s="13"/>
      <x:c r="C34" s="13"/>
      <x:c r="D34" s="13"/>
      <x:c r="E34" s="13"/>
      <x:c r="F34" s="13"/>
      <x:c r="G34" s="13"/>
    </x:row>
    <x:row r="35" ht="26" customHeight="1">
      <x:c r="A35" s="13"/>
      <x:c r="B35" s="13"/>
      <x:c r="C35" s="13"/>
      <x:c r="D35" s="13"/>
      <x:c r="E35" s="13"/>
      <x:c r="F35" s="13"/>
      <x:c r="G35" s="13"/>
    </x:row>
    <x:row r="36" ht="26" customHeight="1">
      <x:c r="A36" s="13"/>
      <x:c r="B36" s="13"/>
      <x:c r="C36" s="13"/>
      <x:c r="D36" s="13"/>
      <x:c r="E36" s="13"/>
      <x:c r="F36" s="13"/>
      <x:c r="G36" s="13"/>
    </x:row>
    <x:row r="37" ht="26" customHeight="1">
      <x:c r="A37" s="13"/>
      <x:c r="B37" s="13"/>
      <x:c r="C37" s="13"/>
      <x:c r="D37" s="13"/>
      <x:c r="E37" s="13"/>
      <x:c r="F37" s="13"/>
      <x:c r="G37" s="13"/>
    </x:row>
    <x:row r="38" ht="26" customHeight="1">
      <x:c r="A38" s="13"/>
      <x:c r="B38" s="13"/>
      <x:c r="C38" s="13"/>
      <x:c r="D38" s="13"/>
      <x:c r="E38" s="13"/>
      <x:c r="F38" s="13"/>
      <x:c r="G38" s="13"/>
    </x:row>
    <x:row r="39" ht="26" customHeight="1">
      <x:c r="A39" s="13"/>
      <x:c r="B39" s="13"/>
      <x:c r="C39" s="13"/>
      <x:c r="D39" s="13"/>
      <x:c r="E39" s="13"/>
      <x:c r="F39" s="13"/>
      <x:c r="G39" s="13"/>
    </x:row>
    <x:row r="40" ht="26" customHeight="1">
      <x:c r="A40" s="13"/>
      <x:c r="B40" s="13"/>
      <x:c r="C40" s="13"/>
      <x:c r="D40" s="13"/>
      <x:c r="E40" s="13"/>
      <x:c r="F40" s="13"/>
      <x:c r="G40" s="13"/>
    </x:row>
    <x:row r="41" ht="26" customHeight="1">
      <x:c r="A41" s="13"/>
      <x:c r="B41" s="13"/>
      <x:c r="C41" s="13"/>
      <x:c r="D41" s="13"/>
      <x:c r="E41" s="13"/>
      <x:c r="F41" s="13"/>
      <x:c r="G41" s="13"/>
    </x:row>
    <x:row r="42" ht="26" customHeight="1">
      <x:c r="A42" s="13"/>
      <x:c r="B42" s="13"/>
      <x:c r="C42" s="13"/>
      <x:c r="D42" s="13"/>
      <x:c r="E42" s="13"/>
      <x:c r="F42" s="13"/>
      <x:c r="G42" s="13"/>
    </x:row>
    <x:row r="43" ht="26" customHeight="1">
      <x:c r="A43" s="13"/>
      <x:c r="B43" s="13"/>
      <x:c r="C43" s="13"/>
      <x:c r="D43" s="13"/>
      <x:c r="E43" s="13"/>
      <x:c r="F43" s="13"/>
      <x:c r="G43" s="13"/>
    </x:row>
    <x:row r="44" ht="26" customHeight="1">
      <x:c r="A44" s="13"/>
      <x:c r="B44" s="13"/>
      <x:c r="C44" s="13"/>
      <x:c r="D44" s="13"/>
      <x:c r="E44" s="13"/>
      <x:c r="F44" s="13"/>
      <x:c r="G44" s="13"/>
    </x:row>
    <x:row r="45" ht="26" customHeight="1">
      <x:c r="A45" s="13"/>
      <x:c r="B45" s="13"/>
      <x:c r="C45" s="13"/>
      <x:c r="D45" s="13"/>
      <x:c r="E45" s="13"/>
      <x:c r="F45" s="13"/>
      <x:c r="G45" s="13"/>
    </x:row>
    <x:row r="46" ht="26" customHeight="1">
      <x:c r="A46" s="13"/>
      <x:c r="B46" s="13"/>
      <x:c r="C46" s="13"/>
      <x:c r="D46" s="13"/>
      <x:c r="E46" s="13"/>
      <x:c r="F46" s="13"/>
      <x:c r="G46" s="13"/>
    </x:row>
    <x:row r="47" ht="26" customHeight="1">
      <x:c r="A47" s="13"/>
      <x:c r="B47" s="13"/>
      <x:c r="C47" s="13"/>
      <x:c r="D47" s="13"/>
      <x:c r="E47" s="13"/>
      <x:c r="F47" s="13"/>
      <x:c r="G47" s="13"/>
    </x:row>
    <x:row r="48" ht="26" customHeight="1">
      <x:c r="A48" s="13"/>
      <x:c r="B48" s="13"/>
      <x:c r="C48" s="13"/>
      <x:c r="D48" s="13"/>
      <x:c r="E48" s="13"/>
      <x:c r="F48" s="13"/>
      <x:c r="G48" s="13"/>
    </x:row>
    <x:row r="49" ht="26" customHeight="1">
      <x:c r="A49" s="13"/>
      <x:c r="B49" s="13"/>
      <x:c r="C49" s="13"/>
      <x:c r="D49" s="13"/>
      <x:c r="E49" s="13"/>
      <x:c r="F49" s="13"/>
      <x:c r="G49" s="13"/>
    </x:row>
    <x:row r="50" ht="26" customHeight="1">
      <x:c r="A50" s="13"/>
      <x:c r="B50" s="13"/>
      <x:c r="C50" s="13"/>
      <x:c r="D50" s="13"/>
      <x:c r="E50" s="13"/>
      <x:c r="F50" s="13"/>
      <x:c r="G50" s="13"/>
    </x:row>
    <x:row r="51" ht="26" customHeight="1">
      <x:c r="A51" s="13"/>
      <x:c r="B51" s="13"/>
      <x:c r="C51" s="13"/>
      <x:c r="D51" s="13"/>
      <x:c r="E51" s="13"/>
      <x:c r="F51" s="13"/>
      <x:c r="G51" s="13"/>
    </x:row>
    <x:row r="52" ht="26" customHeight="1">
      <x:c r="A52" s="13"/>
      <x:c r="B52" s="13"/>
      <x:c r="C52" s="13"/>
      <x:c r="D52" s="13"/>
      <x:c r="E52" s="13"/>
      <x:c r="F52" s="13"/>
      <x:c r="G52" s="13"/>
    </x:row>
    <x:row r="53" ht="26" customHeight="1">
      <x:c r="A53" s="13"/>
      <x:c r="B53" s="13"/>
      <x:c r="C53" s="13"/>
      <x:c r="D53" s="13"/>
      <x:c r="E53" s="13"/>
      <x:c r="F53" s="13"/>
      <x:c r="G53" s="13"/>
    </x:row>
    <x:row r="54" ht="26" customHeight="1">
      <x:c r="A54" s="13"/>
      <x:c r="B54" s="13"/>
      <x:c r="C54" s="13"/>
      <x:c r="D54" s="13"/>
      <x:c r="E54" s="13"/>
      <x:c r="F54" s="13"/>
      <x:c r="G54" s="13"/>
    </x:row>
    <x:row r="55" ht="26" customHeight="1">
      <x:c r="A55" s="13"/>
      <x:c r="B55" s="13"/>
      <x:c r="C55" s="13"/>
      <x:c r="D55" s="13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6" t="str">
        <x:v>邀請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事件編號</x:v>
      </x:c>
      <x:c r="B5" s="5" t="str">
        <x:v>申請編號</x:v>
      </x:c>
      <x:c r="C5" s="5" t="str">
        <x:v>活動</x:v>
      </x:c>
      <x:c r="D5" s="5" t="str">
        <x:v>送禮事由</x:v>
      </x:c>
      <x:c r="E5" s="5" t="str">
        <x:v>收件人代碼</x:v>
      </x:c>
      <x:c r="F5" s="5" t="str">
        <x:v>有效授權（1或0）</x:v>
      </x:c>
      <x:c r="G5" s="5" t="str">
        <x:v>寄送日期</x:v>
      </x:c>
      <x:c r="H5" s="5" t="str">
        <x:v>標準化鍵</x:v>
      </x:c>
      <x:c r="I5" s="5" t="str">
        <x:v>有效筆數</x:v>
      </x:c>
      <x:c r="J5" s="5" t="str">
        <x:v>檢核結果</x:v>
      </x:c>
    </x:row>
    <x:row r="6" ht="26" customHeight="1">
      <x:c r="A6" s="13" t="str">
        <x:v>I01</x:v>
      </x:c>
      <x:c r="B6" s="13" t="str">
        <x:v>R01</x:v>
      </x:c>
      <x:c r="C6" s="13" t="str">
        <x:v>C01</x:v>
      </x:c>
      <x:c r="D6" s="13" t="str">
        <x:v>O01</x:v>
      </x:c>
      <x:c r="E6" s="13" t="str">
        <x:v>T01</x:v>
      </x:c>
      <x:c r="F6" s="13" t="n">
        <x:v>1</x:v>
      </x:c>
      <x:c r="G6" s="14" t="d">
        <x:v>2026-10-20T00:00:00.000Z</x:v>
      </x:c>
      <x:c r="H6" s="2" t="str">
        <x:f>IF(COUNTA(A6:G6)=0,"",IF(OR(TRIM(C6)="",TRIM(D6)="",TRIM(E6)="",OR(ISNUMBER(FIND("*",A6&amp;B6&amp;C6&amp;D6&amp;E6)),ISNUMBER(FIND("?",A6&amp;B6&amp;C6&amp;D6&amp;E6)),ISNUMBER(FIND("~",A6&amp;B6&amp;C6&amp;D6&amp;E6)))),"",LEN(TRIM(C6))&amp;":"&amp;LOWER(TRIM(C6))&amp;LEN(TRIM(D6))&amp;":"&amp;LOWER(TRIM(D6))&amp;LEN(TRIM(E6))&amp;":"&amp;LOWER(TRIM(E6))))</x:f>
        <x:v>3:c013:o013:t01</x:v>
      </x:c>
      <x:c r="I6" s="2" t="n">
        <x:f>IF(H6="","",COUNTIFS($H$6:$H$55,"="&amp;SUBSTITUTE(SUBSTITUTE(SUBSTITUTE(H6,"~","~~"),"*","~*"),"?","~?"),$F$6:$F$55,1))</x:f>
        <x:v>2</x:v>
      </x:c>
      <x:c r="J6" s="2" t="str">
        <x:f>IF(COUNTA(A6:G6)=0,"",IF(OR(COUNTIFS('申請'!$A$6:$A$55,"="&amp;SUBSTITUTE(SUBSTITUTE(SUBSTITUTE(B6,"~","~~"),"*","~*"),"?","~?"))&lt;&gt;1,TRIM(A6)="",H6="",NOT(ISNUMBER(G6)),G6&lt;=0,AND(F6&lt;&gt;0,F6&lt;&gt;1),NOT(ISNUMBER(F6)),COUNTIFS($A$6:$A$55,"="&amp;SUBSTITUTE(SUBSTITUTE(SUBSTITUTE(A6,"~","~~"),"*","~*"),"?","~?"))&lt;&gt;1,COUNTIFS('申請'!$A$6:$A$55,"="&amp;SUBSTITUTE(SUBSTITUTE(SUBSTITUTE(B6,"~","~~"),"*","~*"),"?","~?"),'申請'!$B$6:$B$55,"="&amp;SUBSTITUTE(SUBSTITUTE(SUBSTITUTE(C6,"~","~~"),"*","~*"),"?","~?"),'申請'!$C$6:$C$55,"="&amp;SUBSTITUTE(SUBSTITUTE(SUBSTITUTE(D6,"~","~~"),"*","~*"),"?","~?"),'申請'!$D$6:$D$55,"="&amp;SUBSTITUTE(SUBSTITUTE(SUBSTITUTE(E6,"~","~~"),"*","~*"),"?","~?"))&lt;&gt;1),"資料待補",IF(AND(F6=1,I6&gt;1),"重複待審","未發現候選")))</x:f>
        <x:v>重複待審</x:v>
      </x:c>
    </x:row>
    <x:row r="7" ht="26" customHeight="1">
      <x:c r="A7" s="13" t="str">
        <x:v>I02</x:v>
      </x:c>
      <x:c r="B7" s="13" t="str">
        <x:v>R02</x:v>
      </x:c>
      <x:c r="C7" s="13" t="str">
        <x:v>c01</x:v>
      </x:c>
      <x:c r="D7" s="13" t="str">
        <x:v>o01</x:v>
      </x:c>
      <x:c r="E7" s="13" t="str">
        <x:v>t01</x:v>
      </x:c>
      <x:c r="F7" s="13" t="n">
        <x:v>1</x:v>
      </x:c>
      <x:c r="G7" s="14" t="d">
        <x:v>2026-10-20T00:00:00.000Z</x:v>
      </x:c>
      <x:c r="H7" s="2" t="str">
        <x:f>IF(COUNTA(A7:G7)=0,"",IF(OR(TRIM(C7)="",TRIM(D7)="",TRIM(E7)="",OR(ISNUMBER(FIND("*",A7&amp;B7&amp;C7&amp;D7&amp;E7)),ISNUMBER(FIND("?",A7&amp;B7&amp;C7&amp;D7&amp;E7)),ISNUMBER(FIND("~",A7&amp;B7&amp;C7&amp;D7&amp;E7)))),"",LEN(TRIM(C7))&amp;":"&amp;LOWER(TRIM(C7))&amp;LEN(TRIM(D7))&amp;":"&amp;LOWER(TRIM(D7))&amp;LEN(TRIM(E7))&amp;":"&amp;LOWER(TRIM(E7))))</x:f>
        <x:v>3:c013:o013:t01</x:v>
      </x:c>
      <x:c r="I7" s="2" t="n">
        <x:f>IF(H7="","",COUNTIFS($H$6:$H$55,"="&amp;SUBSTITUTE(SUBSTITUTE(SUBSTITUTE(H7,"~","~~"),"*","~*"),"?","~?"),$F$6:$F$55,1))</x:f>
        <x:v>2</x:v>
      </x:c>
      <x:c r="J7" s="2" t="str">
        <x:f>IF(COUNTA(A7:G7)=0,"",IF(OR(COUNTIFS('申請'!$A$6:$A$55,"="&amp;SUBSTITUTE(SUBSTITUTE(SUBSTITUTE(B7,"~","~~"),"*","~*"),"?","~?"))&lt;&gt;1,TRIM(A7)="",H7="",NOT(ISNUMBER(G7)),G7&lt;=0,AND(F7&lt;&gt;0,F7&lt;&gt;1),NOT(ISNUMBER(F7)),COUNTIFS($A$6:$A$55,"="&amp;SUBSTITUTE(SUBSTITUTE(SUBSTITUTE(A7,"~","~~"),"*","~*"),"?","~?"))&lt;&gt;1,COUNTIFS('申請'!$A$6:$A$55,"="&amp;SUBSTITUTE(SUBSTITUTE(SUBSTITUTE(B7,"~","~~"),"*","~*"),"?","~?"),'申請'!$B$6:$B$55,"="&amp;SUBSTITUTE(SUBSTITUTE(SUBSTITUTE(C7,"~","~~"),"*","~*"),"?","~?"),'申請'!$C$6:$C$55,"="&amp;SUBSTITUTE(SUBSTITUTE(SUBSTITUTE(D7,"~","~~"),"*","~*"),"?","~?"),'申請'!$D$6:$D$55,"="&amp;SUBSTITUTE(SUBSTITUTE(SUBSTITUTE(E7,"~","~~"),"*","~*"),"?","~?"))&lt;&gt;1),"資料待補",IF(AND(F7=1,I7&gt;1),"重複待審","未發現候選")))</x:f>
        <x:v>重複待審</x:v>
      </x:c>
    </x:row>
    <x:row r="8" ht="26" customHeight="1">
      <x:c r="A8" s="13" t="str">
        <x:v>I03</x:v>
      </x:c>
      <x:c r="B8" s="13" t="str">
        <x:v>R03</x:v>
      </x:c>
      <x:c r="C8" s="13" t="str">
        <x:v>C01</x:v>
      </x:c>
      <x:c r="D8" s="13" t="str">
        <x:v>O02</x:v>
      </x:c>
      <x:c r="E8" s="13" t="str">
        <x:v>T01</x:v>
      </x:c>
      <x:c r="F8" s="13" t="n">
        <x:v>1</x:v>
      </x:c>
      <x:c r="G8" s="14" t="d">
        <x:v>2026-10-20T00:00:00.000Z</x:v>
      </x:c>
      <x:c r="H8" s="2" t="str">
        <x:f>IF(COUNTA(A8:G8)=0,"",IF(OR(TRIM(C8)="",TRIM(D8)="",TRIM(E8)="",OR(ISNUMBER(FIND("*",A8&amp;B8&amp;C8&amp;D8&amp;E8)),ISNUMBER(FIND("?",A8&amp;B8&amp;C8&amp;D8&amp;E8)),ISNUMBER(FIND("~",A8&amp;B8&amp;C8&amp;D8&amp;E8)))),"",LEN(TRIM(C8))&amp;":"&amp;LOWER(TRIM(C8))&amp;LEN(TRIM(D8))&amp;":"&amp;LOWER(TRIM(D8))&amp;LEN(TRIM(E8))&amp;":"&amp;LOWER(TRIM(E8))))</x:f>
        <x:v>3:c013:o023:t01</x:v>
      </x:c>
      <x:c r="I8" s="2" t="n">
        <x:f>IF(H8="","",COUNTIFS($H$6:$H$55,"="&amp;SUBSTITUTE(SUBSTITUTE(SUBSTITUTE(H8,"~","~~"),"*","~*"),"?","~?"),$F$6:$F$55,1))</x:f>
        <x:v>1</x:v>
      </x:c>
      <x:c r="J8" s="2" t="str">
        <x:f>IF(COUNTA(A8:G8)=0,"",IF(OR(COUNTIFS('申請'!$A$6:$A$55,"="&amp;SUBSTITUTE(SUBSTITUTE(SUBSTITUTE(B8,"~","~~"),"*","~*"),"?","~?"))&lt;&gt;1,TRIM(A8)="",H8="",NOT(ISNUMBER(G8)),G8&lt;=0,AND(F8&lt;&gt;0,F8&lt;&gt;1),NOT(ISNUMBER(F8)),COUNTIFS($A$6:$A$55,"="&amp;SUBSTITUTE(SUBSTITUTE(SUBSTITUTE(A8,"~","~~"),"*","~*"),"?","~?"))&lt;&gt;1,COUNTIFS('申請'!$A$6:$A$55,"="&amp;SUBSTITUTE(SUBSTITUTE(SUBSTITUTE(B8,"~","~~"),"*","~*"),"?","~?"),'申請'!$B$6:$B$55,"="&amp;SUBSTITUTE(SUBSTITUTE(SUBSTITUTE(C8,"~","~~"),"*","~*"),"?","~?"),'申請'!$C$6:$C$55,"="&amp;SUBSTITUTE(SUBSTITUTE(SUBSTITUTE(D8,"~","~~"),"*","~*"),"?","~?"),'申請'!$D$6:$D$55,"="&amp;SUBSTITUTE(SUBSTITUTE(SUBSTITUTE(E8,"~","~~"),"*","~*"),"?","~?"))&lt;&gt;1),"資料待補",IF(AND(F8=1,I8&gt;1),"重複待審","未發現候選")))</x:f>
        <x:v>未發現候選</x:v>
      </x:c>
    </x:row>
    <x:row r="9" ht="26" customHeight="1">
      <x:c r="A9" s="13" t="str">
        <x:v>I04</x:v>
      </x:c>
      <x:c r="B9" s="13" t="str">
        <x:v>R04</x:v>
      </x:c>
      <x:c r="C9" s="13" t="str">
        <x:v>C02</x:v>
      </x:c>
      <x:c r="D9" s="13" t="str">
        <x:v>O03</x:v>
      </x:c>
      <x:c r="E9" s="13" t="str">
        <x:v>T02</x:v>
      </x:c>
      <x:c r="F9" s="13" t="n">
        <x:v>1</x:v>
      </x:c>
      <x:c r="G9" s="14" t="d">
        <x:v>2026-10-20T00:00:00.000Z</x:v>
      </x:c>
      <x:c r="H9" s="2" t="str">
        <x:f>IF(COUNTA(A9:G9)=0,"",IF(OR(TRIM(C9)="",TRIM(D9)="",TRIM(E9)="",OR(ISNUMBER(FIND("*",A9&amp;B9&amp;C9&amp;D9&amp;E9)),ISNUMBER(FIND("?",A9&amp;B9&amp;C9&amp;D9&amp;E9)),ISNUMBER(FIND("~",A9&amp;B9&amp;C9&amp;D9&amp;E9)))),"",LEN(TRIM(C9))&amp;":"&amp;LOWER(TRIM(C9))&amp;LEN(TRIM(D9))&amp;":"&amp;LOWER(TRIM(D9))&amp;LEN(TRIM(E9))&amp;":"&amp;LOWER(TRIM(E9))))</x:f>
        <x:v>3:c023:o033:t02</x:v>
      </x:c>
      <x:c r="I9" s="2" t="n">
        <x:f>IF(H9="","",COUNTIFS($H$6:$H$55,"="&amp;SUBSTITUTE(SUBSTITUTE(SUBSTITUTE(H9,"~","~~"),"*","~*"),"?","~?"),$F$6:$F$55,1))</x:f>
        <x:v>1</x:v>
      </x:c>
      <x:c r="J9" s="2" t="str">
        <x:f>IF(COUNTA(A9:G9)=0,"",IF(OR(COUNTIFS('申請'!$A$6:$A$55,"="&amp;SUBSTITUTE(SUBSTITUTE(SUBSTITUTE(B9,"~","~~"),"*","~*"),"?","~?"))&lt;&gt;1,TRIM(A9)="",H9="",NOT(ISNUMBER(G9)),G9&lt;=0,AND(F9&lt;&gt;0,F9&lt;&gt;1),NOT(ISNUMBER(F9)),COUNTIFS($A$6:$A$55,"="&amp;SUBSTITUTE(SUBSTITUTE(SUBSTITUTE(A9,"~","~~"),"*","~*"),"?","~?"))&lt;&gt;1,COUNTIFS('申請'!$A$6:$A$55,"="&amp;SUBSTITUTE(SUBSTITUTE(SUBSTITUTE(B9,"~","~~"),"*","~*"),"?","~?"),'申請'!$B$6:$B$55,"="&amp;SUBSTITUTE(SUBSTITUTE(SUBSTITUTE(C9,"~","~~"),"*","~*"),"?","~?"),'申請'!$C$6:$C$55,"="&amp;SUBSTITUTE(SUBSTITUTE(SUBSTITUTE(D9,"~","~~"),"*","~*"),"?","~?"),'申請'!$D$6:$D$55,"="&amp;SUBSTITUTE(SUBSTITUTE(SUBSTITUTE(E9,"~","~~"),"*","~*"),"?","~?"))&lt;&gt;1),"資料待補",IF(AND(F9=1,I9&gt;1),"重複待審","未發現候選")))</x:f>
        <x:v>未發現候選</x:v>
      </x:c>
    </x:row>
    <x:row r="10" ht="26" customHeight="1">
      <x:c r="A10" s="13" t="str">
        <x:v>I05</x:v>
      </x:c>
      <x:c r="B10" s="13" t="str">
        <x:v>R05</x:v>
      </x:c>
      <x:c r="C10" s="13" t="str">
        <x:v>C03</x:v>
      </x:c>
      <x:c r="D10" s="13" t="str">
        <x:v>O04</x:v>
      </x:c>
      <x:c r="E10" s="13" t="str"/>
      <x:c r="F10" s="13" t="n">
        <x:v>1</x:v>
      </x:c>
      <x:c r="G10" s="14" t="d">
        <x:v>2026-10-20T00:00:00.000Z</x:v>
      </x:c>
      <x:c r="H10" s="2" t="str">
        <x:f>IF(COUNTA(A10:G10)=0,"",IF(OR(TRIM(C10)="",TRIM(D10)="",TRIM(E10)="",OR(ISNUMBER(FIND("*",A10&amp;B10&amp;C10&amp;D10&amp;E10)),ISNUMBER(FIND("?",A10&amp;B10&amp;C10&amp;D10&amp;E10)),ISNUMBER(FIND("~",A10&amp;B10&amp;C10&amp;D10&amp;E10)))),"",LEN(TRIM(C10))&amp;":"&amp;LOWER(TRIM(C10))&amp;LEN(TRIM(D10))&amp;":"&amp;LOWER(TRIM(D10))&amp;LEN(TRIM(E10))&amp;":"&amp;LOWER(TRIM(E10))))</x:f>
      </x:c>
      <x:c r="I10" s="2" t="str">
        <x:f>IF(H10="","",COUNTIFS($H$6:$H$55,"="&amp;SUBSTITUTE(SUBSTITUTE(SUBSTITUTE(H10,"~","~~"),"*","~*"),"?","~?"),$F$6:$F$55,1))</x:f>
      </x:c>
      <x:c r="J10" s="2" t="str">
        <x:f>IF(COUNTA(A10:G10)=0,"",IF(OR(COUNTIFS('申請'!$A$6:$A$55,"="&amp;SUBSTITUTE(SUBSTITUTE(SUBSTITUTE(B10,"~","~~"),"*","~*"),"?","~?"))&lt;&gt;1,TRIM(A10)="",H10="",NOT(ISNUMBER(G10)),G10&lt;=0,AND(F10&lt;&gt;0,F10&lt;&gt;1),NOT(ISNUMBER(F10)),COUNTIFS($A$6:$A$55,"="&amp;SUBSTITUTE(SUBSTITUTE(SUBSTITUTE(A10,"~","~~"),"*","~*"),"?","~?"))&lt;&gt;1,COUNTIFS('申請'!$A$6:$A$55,"="&amp;SUBSTITUTE(SUBSTITUTE(SUBSTITUTE(B10,"~","~~"),"*","~*"),"?","~?"),'申請'!$B$6:$B$55,"="&amp;SUBSTITUTE(SUBSTITUTE(SUBSTITUTE(C10,"~","~~"),"*","~*"),"?","~?"),'申請'!$C$6:$C$55,"="&amp;SUBSTITUTE(SUBSTITUTE(SUBSTITUTE(D10,"~","~~"),"*","~*"),"?","~?"),'申請'!$D$6:$D$55,"="&amp;SUBSTITUTE(SUBSTITUTE(SUBSTITUTE(E10,"~","~~"),"*","~*"),"?","~?"))&lt;&gt;1),"資料待補",IF(AND(F10=1,I10&gt;1),"重複待審","未發現候選")))</x:f>
        <x:v>資料待補</x:v>
      </x:c>
    </x:row>
    <x:row r="11" ht="26" customHeight="1">
      <x:c r="A11" s="13" t="str">
        <x:v>I06</x:v>
      </x:c>
      <x:c r="B11" s="13" t="str">
        <x:v>R01</x:v>
      </x:c>
      <x:c r="C11" s="13" t="str">
        <x:v>C01</x:v>
      </x:c>
      <x:c r="D11" s="13" t="str">
        <x:v>O01</x:v>
      </x:c>
      <x:c r="E11" s="13" t="str">
        <x:v>T01</x:v>
      </x:c>
      <x:c r="F11" s="13" t="n">
        <x:v>0</x:v>
      </x:c>
      <x:c r="G11" s="14" t="d">
        <x:v>2026-10-20T00:00:00.000Z</x:v>
      </x:c>
      <x:c r="H11" s="2" t="str">
        <x:f>IF(COUNTA(A11:G11)=0,"",IF(OR(TRIM(C11)="",TRIM(D11)="",TRIM(E11)="",OR(ISNUMBER(FIND("*",A11&amp;B11&amp;C11&amp;D11&amp;E11)),ISNUMBER(FIND("?",A11&amp;B11&amp;C11&amp;D11&amp;E11)),ISNUMBER(FIND("~",A11&amp;B11&amp;C11&amp;D11&amp;E11)))),"",LEN(TRIM(C11))&amp;":"&amp;LOWER(TRIM(C11))&amp;LEN(TRIM(D11))&amp;":"&amp;LOWER(TRIM(D11))&amp;LEN(TRIM(E11))&amp;":"&amp;LOWER(TRIM(E11))))</x:f>
        <x:v>3:c013:o013:t01</x:v>
      </x:c>
      <x:c r="I11" s="2" t="n">
        <x:f>IF(H11="","",COUNTIFS($H$6:$H$55,"="&amp;SUBSTITUTE(SUBSTITUTE(SUBSTITUTE(H11,"~","~~"),"*","~*"),"?","~?"),$F$6:$F$55,1))</x:f>
        <x:v>2</x:v>
      </x:c>
      <x:c r="J11" s="2" t="str">
        <x:f>IF(COUNTA(A11:G11)=0,"",IF(OR(COUNTIFS('申請'!$A$6:$A$55,"="&amp;SUBSTITUTE(SUBSTITUTE(SUBSTITUTE(B11,"~","~~"),"*","~*"),"?","~?"))&lt;&gt;1,TRIM(A11)="",H11="",NOT(ISNUMBER(G11)),G11&lt;=0,AND(F11&lt;&gt;0,F11&lt;&gt;1),NOT(ISNUMBER(F11)),COUNTIFS($A$6:$A$55,"="&amp;SUBSTITUTE(SUBSTITUTE(SUBSTITUTE(A11,"~","~~"),"*","~*"),"?","~?"))&lt;&gt;1,COUNTIFS('申請'!$A$6:$A$55,"="&amp;SUBSTITUTE(SUBSTITUTE(SUBSTITUTE(B11,"~","~~"),"*","~*"),"?","~?"),'申請'!$B$6:$B$55,"="&amp;SUBSTITUTE(SUBSTITUTE(SUBSTITUTE(C11,"~","~~"),"*","~*"),"?","~?"),'申請'!$C$6:$C$55,"="&amp;SUBSTITUTE(SUBSTITUTE(SUBSTITUTE(D11,"~","~~"),"*","~*"),"?","~?"),'申請'!$D$6:$D$55,"="&amp;SUBSTITUTE(SUBSTITUTE(SUBSTITUTE(E11,"~","~~"),"*","~*"),"?","~?"))&lt;&gt;1),"資料待補",IF(AND(F11=1,I11&gt;1),"重複待審","未發現候選")))</x:f>
        <x:v>未發現候選</x:v>
      </x:c>
    </x:row>
    <x:row r="12" ht="26" customHeight="1">
      <x:c r="A12" s="13"/>
      <x:c r="B12" s="13"/>
      <x:c r="C12" s="13"/>
      <x:c r="D12" s="13"/>
      <x:c r="E12" s="13"/>
      <x:c r="F12" s="13"/>
      <x:c r="G12" s="14"/>
      <x:c r="H12" s="2" t="str">
        <x:f>IF(COUNTA(A12:G12)=0,"",IF(OR(TRIM(C12)="",TRIM(D12)="",TRIM(E12)="",OR(ISNUMBER(FIND("*",A12&amp;B12&amp;C12&amp;D12&amp;E12)),ISNUMBER(FIND("?",A12&amp;B12&amp;C12&amp;D12&amp;E12)),ISNUMBER(FIND("~",A12&amp;B12&amp;C12&amp;D12&amp;E12)))),"",LEN(TRIM(C12))&amp;":"&amp;LOWER(TRIM(C12))&amp;LEN(TRIM(D12))&amp;":"&amp;LOWER(TRIM(D12))&amp;LEN(TRIM(E12))&amp;":"&amp;LOWER(TRIM(E12))))</x:f>
      </x:c>
      <x:c r="I12" s="2" t="str">
        <x:f>IF(H12="","",COUNTIFS($H$6:$H$55,"="&amp;SUBSTITUTE(SUBSTITUTE(SUBSTITUTE(H12,"~","~~"),"*","~*"),"?","~?"),$F$6:$F$55,1))</x:f>
      </x:c>
      <x:c r="J12" s="2" t="str">
        <x:f>IF(COUNTA(A12:G12)=0,"",IF(OR(COUNTIFS('申請'!$A$6:$A$55,"="&amp;SUBSTITUTE(SUBSTITUTE(SUBSTITUTE(B12,"~","~~"),"*","~*"),"?","~?"))&lt;&gt;1,TRIM(A12)="",H12="",NOT(ISNUMBER(G12)),G12&lt;=0,AND(F12&lt;&gt;0,F12&lt;&gt;1),NOT(ISNUMBER(F12)),COUNTIFS($A$6:$A$55,"="&amp;SUBSTITUTE(SUBSTITUTE(SUBSTITUTE(A12,"~","~~"),"*","~*"),"?","~?"))&lt;&gt;1,COUNTIFS('申請'!$A$6:$A$55,"="&amp;SUBSTITUTE(SUBSTITUTE(SUBSTITUTE(B12,"~","~~"),"*","~*"),"?","~?"),'申請'!$B$6:$B$55,"="&amp;SUBSTITUTE(SUBSTITUTE(SUBSTITUTE(C12,"~","~~"),"*","~*"),"?","~?"),'申請'!$C$6:$C$55,"="&amp;SUBSTITUTE(SUBSTITUTE(SUBSTITUTE(D12,"~","~~"),"*","~*"),"?","~?"),'申請'!$D$6:$D$55,"="&amp;SUBSTITUTE(SUBSTITUTE(SUBSTITUTE(E12,"~","~~"),"*","~*"),"?","~?"))&lt;&gt;1),"資料待補",IF(AND(F12=1,I12&gt;1),"重複待審","未發現候選")))</x:f>
      </x:c>
    </x:row>
    <x:row r="13" ht="26" customHeight="1">
      <x:c r="A13" s="13"/>
      <x:c r="B13" s="13"/>
      <x:c r="C13" s="13"/>
      <x:c r="D13" s="13"/>
      <x:c r="E13" s="13"/>
      <x:c r="F13" s="13"/>
      <x:c r="G13" s="14"/>
      <x:c r="H13" s="2" t="str">
        <x:f>IF(COUNTA(A13:G13)=0,"",IF(OR(TRIM(C13)="",TRIM(D13)="",TRIM(E13)="",OR(ISNUMBER(FIND("*",A13&amp;B13&amp;C13&amp;D13&amp;E13)),ISNUMBER(FIND("?",A13&amp;B13&amp;C13&amp;D13&amp;E13)),ISNUMBER(FIND("~",A13&amp;B13&amp;C13&amp;D13&amp;E13)))),"",LEN(TRIM(C13))&amp;":"&amp;LOWER(TRIM(C13))&amp;LEN(TRIM(D13))&amp;":"&amp;LOWER(TRIM(D13))&amp;LEN(TRIM(E13))&amp;":"&amp;LOWER(TRIM(E13))))</x:f>
      </x:c>
      <x:c r="I13" s="2" t="str">
        <x:f>IF(H13="","",COUNTIFS($H$6:$H$55,"="&amp;SUBSTITUTE(SUBSTITUTE(SUBSTITUTE(H13,"~","~~"),"*","~*"),"?","~?"),$F$6:$F$55,1))</x:f>
      </x:c>
      <x:c r="J13" s="2" t="str">
        <x:f>IF(COUNTA(A13:G13)=0,"",IF(OR(COUNTIFS('申請'!$A$6:$A$55,"="&amp;SUBSTITUTE(SUBSTITUTE(SUBSTITUTE(B13,"~","~~"),"*","~*"),"?","~?"))&lt;&gt;1,TRIM(A13)="",H13="",NOT(ISNUMBER(G13)),G13&lt;=0,AND(F13&lt;&gt;0,F13&lt;&gt;1),NOT(ISNUMBER(F13)),COUNTIFS($A$6:$A$55,"="&amp;SUBSTITUTE(SUBSTITUTE(SUBSTITUTE(A13,"~","~~"),"*","~*"),"?","~?"))&lt;&gt;1,COUNTIFS('申請'!$A$6:$A$55,"="&amp;SUBSTITUTE(SUBSTITUTE(SUBSTITUTE(B13,"~","~~"),"*","~*"),"?","~?"),'申請'!$B$6:$B$55,"="&amp;SUBSTITUTE(SUBSTITUTE(SUBSTITUTE(C13,"~","~~"),"*","~*"),"?","~?"),'申請'!$C$6:$C$55,"="&amp;SUBSTITUTE(SUBSTITUTE(SUBSTITUTE(D13,"~","~~"),"*","~*"),"?","~?"),'申請'!$D$6:$D$55,"="&amp;SUBSTITUTE(SUBSTITUTE(SUBSTITUTE(E13,"~","~~"),"*","~*"),"?","~?"))&lt;&gt;1),"資料待補",IF(AND(F13=1,I13&gt;1),"重複待審","未發現候選")))</x:f>
      </x:c>
    </x:row>
    <x:row r="14" ht="26" customHeight="1">
      <x:c r="A14" s="13"/>
      <x:c r="B14" s="13"/>
      <x:c r="C14" s="13"/>
      <x:c r="D14" s="13"/>
      <x:c r="E14" s="13"/>
      <x:c r="F14" s="13"/>
      <x:c r="G14" s="14"/>
      <x:c r="H14" s="2" t="str">
        <x:f>IF(COUNTA(A14:G14)=0,"",IF(OR(TRIM(C14)="",TRIM(D14)="",TRIM(E14)="",OR(ISNUMBER(FIND("*",A14&amp;B14&amp;C14&amp;D14&amp;E14)),ISNUMBER(FIND("?",A14&amp;B14&amp;C14&amp;D14&amp;E14)),ISNUMBER(FIND("~",A14&amp;B14&amp;C14&amp;D14&amp;E14)))),"",LEN(TRIM(C14))&amp;":"&amp;LOWER(TRIM(C14))&amp;LEN(TRIM(D14))&amp;":"&amp;LOWER(TRIM(D14))&amp;LEN(TRIM(E14))&amp;":"&amp;LOWER(TRIM(E14))))</x:f>
      </x:c>
      <x:c r="I14" s="2" t="str">
        <x:f>IF(H14="","",COUNTIFS($H$6:$H$55,"="&amp;SUBSTITUTE(SUBSTITUTE(SUBSTITUTE(H14,"~","~~"),"*","~*"),"?","~?"),$F$6:$F$55,1))</x:f>
      </x:c>
      <x:c r="J14" s="2" t="str">
        <x:f>IF(COUNTA(A14:G14)=0,"",IF(OR(COUNTIFS('申請'!$A$6:$A$55,"="&amp;SUBSTITUTE(SUBSTITUTE(SUBSTITUTE(B14,"~","~~"),"*","~*"),"?","~?"))&lt;&gt;1,TRIM(A14)="",H14="",NOT(ISNUMBER(G14)),G14&lt;=0,AND(F14&lt;&gt;0,F14&lt;&gt;1),NOT(ISNUMBER(F14)),COUNTIFS($A$6:$A$55,"="&amp;SUBSTITUTE(SUBSTITUTE(SUBSTITUTE(A14,"~","~~"),"*","~*"),"?","~?"))&lt;&gt;1,COUNTIFS('申請'!$A$6:$A$55,"="&amp;SUBSTITUTE(SUBSTITUTE(SUBSTITUTE(B14,"~","~~"),"*","~*"),"?","~?"),'申請'!$B$6:$B$55,"="&amp;SUBSTITUTE(SUBSTITUTE(SUBSTITUTE(C14,"~","~~"),"*","~*"),"?","~?"),'申請'!$C$6:$C$55,"="&amp;SUBSTITUTE(SUBSTITUTE(SUBSTITUTE(D14,"~","~~"),"*","~*"),"?","~?"),'申請'!$D$6:$D$55,"="&amp;SUBSTITUTE(SUBSTITUTE(SUBSTITUTE(E14,"~","~~"),"*","~*"),"?","~?"))&lt;&gt;1),"資料待補",IF(AND(F14=1,I14&gt;1),"重複待審","未發現候選")))</x:f>
      </x:c>
    </x:row>
    <x:row r="15" ht="26" customHeight="1">
      <x:c r="A15" s="13"/>
      <x:c r="B15" s="13"/>
      <x:c r="C15" s="13"/>
      <x:c r="D15" s="13"/>
      <x:c r="E15" s="13"/>
      <x:c r="F15" s="13"/>
      <x:c r="G15" s="14"/>
      <x:c r="H15" s="2" t="str">
        <x:f>IF(COUNTA(A15:G15)=0,"",IF(OR(TRIM(C15)="",TRIM(D15)="",TRIM(E15)="",OR(ISNUMBER(FIND("*",A15&amp;B15&amp;C15&amp;D15&amp;E15)),ISNUMBER(FIND("?",A15&amp;B15&amp;C15&amp;D15&amp;E15)),ISNUMBER(FIND("~",A15&amp;B15&amp;C15&amp;D15&amp;E15)))),"",LEN(TRIM(C15))&amp;":"&amp;LOWER(TRIM(C15))&amp;LEN(TRIM(D15))&amp;":"&amp;LOWER(TRIM(D15))&amp;LEN(TRIM(E15))&amp;":"&amp;LOWER(TRIM(E15))))</x:f>
      </x:c>
      <x:c r="I15" s="2" t="str">
        <x:f>IF(H15="","",COUNTIFS($H$6:$H$55,"="&amp;SUBSTITUTE(SUBSTITUTE(SUBSTITUTE(H15,"~","~~"),"*","~*"),"?","~?"),$F$6:$F$55,1))</x:f>
      </x:c>
      <x:c r="J15" s="2" t="str">
        <x:f>IF(COUNTA(A15:G15)=0,"",IF(OR(COUNTIFS('申請'!$A$6:$A$55,"="&amp;SUBSTITUTE(SUBSTITUTE(SUBSTITUTE(B15,"~","~~"),"*","~*"),"?","~?"))&lt;&gt;1,TRIM(A15)="",H15="",NOT(ISNUMBER(G15)),G15&lt;=0,AND(F15&lt;&gt;0,F15&lt;&gt;1),NOT(ISNUMBER(F15)),COUNTIFS($A$6:$A$55,"="&amp;SUBSTITUTE(SUBSTITUTE(SUBSTITUTE(A15,"~","~~"),"*","~*"),"?","~?"))&lt;&gt;1,COUNTIFS('申請'!$A$6:$A$55,"="&amp;SUBSTITUTE(SUBSTITUTE(SUBSTITUTE(B15,"~","~~"),"*","~*"),"?","~?"),'申請'!$B$6:$B$55,"="&amp;SUBSTITUTE(SUBSTITUTE(SUBSTITUTE(C15,"~","~~"),"*","~*"),"?","~?"),'申請'!$C$6:$C$55,"="&amp;SUBSTITUTE(SUBSTITUTE(SUBSTITUTE(D15,"~","~~"),"*","~*"),"?","~?"),'申請'!$D$6:$D$55,"="&amp;SUBSTITUTE(SUBSTITUTE(SUBSTITUTE(E15,"~","~~"),"*","~*"),"?","~?"))&lt;&gt;1),"資料待補",IF(AND(F15=1,I15&gt;1),"重複待審","未發現候選")))</x:f>
      </x:c>
    </x:row>
    <x:row r="16" ht="26" customHeight="1">
      <x:c r="A16" s="13"/>
      <x:c r="B16" s="13"/>
      <x:c r="C16" s="13"/>
      <x:c r="D16" s="13"/>
      <x:c r="E16" s="13"/>
      <x:c r="F16" s="13"/>
      <x:c r="G16" s="14"/>
      <x:c r="H16" s="2" t="str">
        <x:f>IF(COUNTA(A16:G16)=0,"",IF(OR(TRIM(C16)="",TRIM(D16)="",TRIM(E16)="",OR(ISNUMBER(FIND("*",A16&amp;B16&amp;C16&amp;D16&amp;E16)),ISNUMBER(FIND("?",A16&amp;B16&amp;C16&amp;D16&amp;E16)),ISNUMBER(FIND("~",A16&amp;B16&amp;C16&amp;D16&amp;E16)))),"",LEN(TRIM(C16))&amp;":"&amp;LOWER(TRIM(C16))&amp;LEN(TRIM(D16))&amp;":"&amp;LOWER(TRIM(D16))&amp;LEN(TRIM(E16))&amp;":"&amp;LOWER(TRIM(E16))))</x:f>
      </x:c>
      <x:c r="I16" s="2" t="str">
        <x:f>IF(H16="","",COUNTIFS($H$6:$H$55,"="&amp;SUBSTITUTE(SUBSTITUTE(SUBSTITUTE(H16,"~","~~"),"*","~*"),"?","~?"),$F$6:$F$55,1))</x:f>
      </x:c>
      <x:c r="J16" s="2" t="str">
        <x:f>IF(COUNTA(A16:G16)=0,"",IF(OR(COUNTIFS('申請'!$A$6:$A$55,"="&amp;SUBSTITUTE(SUBSTITUTE(SUBSTITUTE(B16,"~","~~"),"*","~*"),"?","~?"))&lt;&gt;1,TRIM(A16)="",H16="",NOT(ISNUMBER(G16)),G16&lt;=0,AND(F16&lt;&gt;0,F16&lt;&gt;1),NOT(ISNUMBER(F16)),COUNTIFS($A$6:$A$55,"="&amp;SUBSTITUTE(SUBSTITUTE(SUBSTITUTE(A16,"~","~~"),"*","~*"),"?","~?"))&lt;&gt;1,COUNTIFS('申請'!$A$6:$A$55,"="&amp;SUBSTITUTE(SUBSTITUTE(SUBSTITUTE(B16,"~","~~"),"*","~*"),"?","~?"),'申請'!$B$6:$B$55,"="&amp;SUBSTITUTE(SUBSTITUTE(SUBSTITUTE(C16,"~","~~"),"*","~*"),"?","~?"),'申請'!$C$6:$C$55,"="&amp;SUBSTITUTE(SUBSTITUTE(SUBSTITUTE(D16,"~","~~"),"*","~*"),"?","~?"),'申請'!$D$6:$D$55,"="&amp;SUBSTITUTE(SUBSTITUTE(SUBSTITUTE(E16,"~","~~"),"*","~*"),"?","~?"))&lt;&gt;1),"資料待補",IF(AND(F16=1,I16&gt;1),"重複待審","未發現候選")))</x:f>
      </x:c>
    </x:row>
    <x:row r="17" ht="26" customHeight="1">
      <x:c r="A17" s="13"/>
      <x:c r="B17" s="13"/>
      <x:c r="C17" s="13"/>
      <x:c r="D17" s="13"/>
      <x:c r="E17" s="13"/>
      <x:c r="F17" s="13"/>
      <x:c r="G17" s="14"/>
      <x:c r="H17" s="2" t="str">
        <x:f>IF(COUNTA(A17:G17)=0,"",IF(OR(TRIM(C17)="",TRIM(D17)="",TRIM(E17)="",OR(ISNUMBER(FIND("*",A17&amp;B17&amp;C17&amp;D17&amp;E17)),ISNUMBER(FIND("?",A17&amp;B17&amp;C17&amp;D17&amp;E17)),ISNUMBER(FIND("~",A17&amp;B17&amp;C17&amp;D17&amp;E17)))),"",LEN(TRIM(C17))&amp;":"&amp;LOWER(TRIM(C17))&amp;LEN(TRIM(D17))&amp;":"&amp;LOWER(TRIM(D17))&amp;LEN(TRIM(E17))&amp;":"&amp;LOWER(TRIM(E17))))</x:f>
      </x:c>
      <x:c r="I17" s="2" t="str">
        <x:f>IF(H17="","",COUNTIFS($H$6:$H$55,"="&amp;SUBSTITUTE(SUBSTITUTE(SUBSTITUTE(H17,"~","~~"),"*","~*"),"?","~?"),$F$6:$F$55,1))</x:f>
      </x:c>
      <x:c r="J17" s="2" t="str">
        <x:f>IF(COUNTA(A17:G17)=0,"",IF(OR(COUNTIFS('申請'!$A$6:$A$55,"="&amp;SUBSTITUTE(SUBSTITUTE(SUBSTITUTE(B17,"~","~~"),"*","~*"),"?","~?"))&lt;&gt;1,TRIM(A17)="",H17="",NOT(ISNUMBER(G17)),G17&lt;=0,AND(F17&lt;&gt;0,F17&lt;&gt;1),NOT(ISNUMBER(F17)),COUNTIFS($A$6:$A$55,"="&amp;SUBSTITUTE(SUBSTITUTE(SUBSTITUTE(A17,"~","~~"),"*","~*"),"?","~?"))&lt;&gt;1,COUNTIFS('申請'!$A$6:$A$55,"="&amp;SUBSTITUTE(SUBSTITUTE(SUBSTITUTE(B17,"~","~~"),"*","~*"),"?","~?"),'申請'!$B$6:$B$55,"="&amp;SUBSTITUTE(SUBSTITUTE(SUBSTITUTE(C17,"~","~~"),"*","~*"),"?","~?"),'申請'!$C$6:$C$55,"="&amp;SUBSTITUTE(SUBSTITUTE(SUBSTITUTE(D17,"~","~~"),"*","~*"),"?","~?"),'申請'!$D$6:$D$55,"="&amp;SUBSTITUTE(SUBSTITUTE(SUBSTITUTE(E17,"~","~~"),"*","~*"),"?","~?"))&lt;&gt;1),"資料待補",IF(AND(F17=1,I17&gt;1),"重複待審","未發現候選")))</x:f>
      </x:c>
    </x:row>
    <x:row r="18" ht="26" customHeight="1">
      <x:c r="A18" s="13"/>
      <x:c r="B18" s="13"/>
      <x:c r="C18" s="13"/>
      <x:c r="D18" s="13"/>
      <x:c r="E18" s="13"/>
      <x:c r="F18" s="13"/>
      <x:c r="G18" s="14"/>
      <x:c r="H18" s="2" t="str">
        <x:f>IF(COUNTA(A18:G18)=0,"",IF(OR(TRIM(C18)="",TRIM(D18)="",TRIM(E18)="",OR(ISNUMBER(FIND("*",A18&amp;B18&amp;C18&amp;D18&amp;E18)),ISNUMBER(FIND("?",A18&amp;B18&amp;C18&amp;D18&amp;E18)),ISNUMBER(FIND("~",A18&amp;B18&amp;C18&amp;D18&amp;E18)))),"",LEN(TRIM(C18))&amp;":"&amp;LOWER(TRIM(C18))&amp;LEN(TRIM(D18))&amp;":"&amp;LOWER(TRIM(D18))&amp;LEN(TRIM(E18))&amp;":"&amp;LOWER(TRIM(E18))))</x:f>
      </x:c>
      <x:c r="I18" s="2" t="str">
        <x:f>IF(H18="","",COUNTIFS($H$6:$H$55,"="&amp;SUBSTITUTE(SUBSTITUTE(SUBSTITUTE(H18,"~","~~"),"*","~*"),"?","~?"),$F$6:$F$55,1))</x:f>
      </x:c>
      <x:c r="J18" s="2" t="str">
        <x:f>IF(COUNTA(A18:G18)=0,"",IF(OR(COUNTIFS('申請'!$A$6:$A$55,"="&amp;SUBSTITUTE(SUBSTITUTE(SUBSTITUTE(B18,"~","~~"),"*","~*"),"?","~?"))&lt;&gt;1,TRIM(A18)="",H18="",NOT(ISNUMBER(G18)),G18&lt;=0,AND(F18&lt;&gt;0,F18&lt;&gt;1),NOT(ISNUMBER(F18)),COUNTIFS($A$6:$A$55,"="&amp;SUBSTITUTE(SUBSTITUTE(SUBSTITUTE(A18,"~","~~"),"*","~*"),"?","~?"))&lt;&gt;1,COUNTIFS('申請'!$A$6:$A$55,"="&amp;SUBSTITUTE(SUBSTITUTE(SUBSTITUTE(B18,"~","~~"),"*","~*"),"?","~?"),'申請'!$B$6:$B$55,"="&amp;SUBSTITUTE(SUBSTITUTE(SUBSTITUTE(C18,"~","~~"),"*","~*"),"?","~?"),'申請'!$C$6:$C$55,"="&amp;SUBSTITUTE(SUBSTITUTE(SUBSTITUTE(D18,"~","~~"),"*","~*"),"?","~?"),'申請'!$D$6:$D$55,"="&amp;SUBSTITUTE(SUBSTITUTE(SUBSTITUTE(E18,"~","~~"),"*","~*"),"?","~?"))&lt;&gt;1),"資料待補",IF(AND(F18=1,I18&gt;1),"重複待審","未發現候選")))</x:f>
      </x:c>
    </x:row>
    <x:row r="19" ht="26" customHeight="1">
      <x:c r="A19" s="13"/>
      <x:c r="B19" s="13"/>
      <x:c r="C19" s="13"/>
      <x:c r="D19" s="13"/>
      <x:c r="E19" s="13"/>
      <x:c r="F19" s="13"/>
      <x:c r="G19" s="14"/>
      <x:c r="H19" s="2" t="str">
        <x:f>IF(COUNTA(A19:G19)=0,"",IF(OR(TRIM(C19)="",TRIM(D19)="",TRIM(E19)="",OR(ISNUMBER(FIND("*",A19&amp;B19&amp;C19&amp;D19&amp;E19)),ISNUMBER(FIND("?",A19&amp;B19&amp;C19&amp;D19&amp;E19)),ISNUMBER(FIND("~",A19&amp;B19&amp;C19&amp;D19&amp;E19)))),"",LEN(TRIM(C19))&amp;":"&amp;LOWER(TRIM(C19))&amp;LEN(TRIM(D19))&amp;":"&amp;LOWER(TRIM(D19))&amp;LEN(TRIM(E19))&amp;":"&amp;LOWER(TRIM(E19))))</x:f>
      </x:c>
      <x:c r="I19" s="2" t="str">
        <x:f>IF(H19="","",COUNTIFS($H$6:$H$55,"="&amp;SUBSTITUTE(SUBSTITUTE(SUBSTITUTE(H19,"~","~~"),"*","~*"),"?","~?"),$F$6:$F$55,1))</x:f>
      </x:c>
      <x:c r="J19" s="2" t="str">
        <x:f>IF(COUNTA(A19:G19)=0,"",IF(OR(COUNTIFS('申請'!$A$6:$A$55,"="&amp;SUBSTITUTE(SUBSTITUTE(SUBSTITUTE(B19,"~","~~"),"*","~*"),"?","~?"))&lt;&gt;1,TRIM(A19)="",H19="",NOT(ISNUMBER(G19)),G19&lt;=0,AND(F19&lt;&gt;0,F19&lt;&gt;1),NOT(ISNUMBER(F19)),COUNTIFS($A$6:$A$55,"="&amp;SUBSTITUTE(SUBSTITUTE(SUBSTITUTE(A19,"~","~~"),"*","~*"),"?","~?"))&lt;&gt;1,COUNTIFS('申請'!$A$6:$A$55,"="&amp;SUBSTITUTE(SUBSTITUTE(SUBSTITUTE(B19,"~","~~"),"*","~*"),"?","~?"),'申請'!$B$6:$B$55,"="&amp;SUBSTITUTE(SUBSTITUTE(SUBSTITUTE(C19,"~","~~"),"*","~*"),"?","~?"),'申請'!$C$6:$C$55,"="&amp;SUBSTITUTE(SUBSTITUTE(SUBSTITUTE(D19,"~","~~"),"*","~*"),"?","~?"),'申請'!$D$6:$D$55,"="&amp;SUBSTITUTE(SUBSTITUTE(SUBSTITUTE(E19,"~","~~"),"*","~*"),"?","~?"))&lt;&gt;1),"資料待補",IF(AND(F19=1,I19&gt;1),"重複待審","未發現候選")))</x:f>
      </x:c>
    </x:row>
    <x:row r="20" ht="26" customHeight="1">
      <x:c r="A20" s="13"/>
      <x:c r="B20" s="13"/>
      <x:c r="C20" s="13"/>
      <x:c r="D20" s="13"/>
      <x:c r="E20" s="13"/>
      <x:c r="F20" s="13"/>
      <x:c r="G20" s="14"/>
      <x:c r="H20" s="2" t="str">
        <x:f>IF(COUNTA(A20:G20)=0,"",IF(OR(TRIM(C20)="",TRIM(D20)="",TRIM(E20)="",OR(ISNUMBER(FIND("*",A20&amp;B20&amp;C20&amp;D20&amp;E20)),ISNUMBER(FIND("?",A20&amp;B20&amp;C20&amp;D20&amp;E20)),ISNUMBER(FIND("~",A20&amp;B20&amp;C20&amp;D20&amp;E20)))),"",LEN(TRIM(C20))&amp;":"&amp;LOWER(TRIM(C20))&amp;LEN(TRIM(D20))&amp;":"&amp;LOWER(TRIM(D20))&amp;LEN(TRIM(E20))&amp;":"&amp;LOWER(TRIM(E20))))</x:f>
      </x:c>
      <x:c r="I20" s="2" t="str">
        <x:f>IF(H20="","",COUNTIFS($H$6:$H$55,"="&amp;SUBSTITUTE(SUBSTITUTE(SUBSTITUTE(H20,"~","~~"),"*","~*"),"?","~?"),$F$6:$F$55,1))</x:f>
      </x:c>
      <x:c r="J20" s="2" t="str">
        <x:f>IF(COUNTA(A20:G20)=0,"",IF(OR(COUNTIFS('申請'!$A$6:$A$55,"="&amp;SUBSTITUTE(SUBSTITUTE(SUBSTITUTE(B20,"~","~~"),"*","~*"),"?","~?"))&lt;&gt;1,TRIM(A20)="",H20="",NOT(ISNUMBER(G20)),G20&lt;=0,AND(F20&lt;&gt;0,F20&lt;&gt;1),NOT(ISNUMBER(F20)),COUNTIFS($A$6:$A$55,"="&amp;SUBSTITUTE(SUBSTITUTE(SUBSTITUTE(A20,"~","~~"),"*","~*"),"?","~?"))&lt;&gt;1,COUNTIFS('申請'!$A$6:$A$55,"="&amp;SUBSTITUTE(SUBSTITUTE(SUBSTITUTE(B20,"~","~~"),"*","~*"),"?","~?"),'申請'!$B$6:$B$55,"="&amp;SUBSTITUTE(SUBSTITUTE(SUBSTITUTE(C20,"~","~~"),"*","~*"),"?","~?"),'申請'!$C$6:$C$55,"="&amp;SUBSTITUTE(SUBSTITUTE(SUBSTITUTE(D20,"~","~~"),"*","~*"),"?","~?"),'申請'!$D$6:$D$55,"="&amp;SUBSTITUTE(SUBSTITUTE(SUBSTITUTE(E20,"~","~~"),"*","~*"),"?","~?"))&lt;&gt;1),"資料待補",IF(AND(F20=1,I20&gt;1),"重複待審","未發現候選")))</x:f>
      </x:c>
    </x:row>
    <x:row r="21" ht="26" customHeight="1">
      <x:c r="A21" s="13"/>
      <x:c r="B21" s="13"/>
      <x:c r="C21" s="13"/>
      <x:c r="D21" s="13"/>
      <x:c r="E21" s="13"/>
      <x:c r="F21" s="13"/>
      <x:c r="G21" s="14"/>
      <x:c r="H21" s="2" t="str">
        <x:f>IF(COUNTA(A21:G21)=0,"",IF(OR(TRIM(C21)="",TRIM(D21)="",TRIM(E21)="",OR(ISNUMBER(FIND("*",A21&amp;B21&amp;C21&amp;D21&amp;E21)),ISNUMBER(FIND("?",A21&amp;B21&amp;C21&amp;D21&amp;E21)),ISNUMBER(FIND("~",A21&amp;B21&amp;C21&amp;D21&amp;E21)))),"",LEN(TRIM(C21))&amp;":"&amp;LOWER(TRIM(C21))&amp;LEN(TRIM(D21))&amp;":"&amp;LOWER(TRIM(D21))&amp;LEN(TRIM(E21))&amp;":"&amp;LOWER(TRIM(E21))))</x:f>
      </x:c>
      <x:c r="I21" s="2" t="str">
        <x:f>IF(H21="","",COUNTIFS($H$6:$H$55,"="&amp;SUBSTITUTE(SUBSTITUTE(SUBSTITUTE(H21,"~","~~"),"*","~*"),"?","~?"),$F$6:$F$55,1))</x:f>
      </x:c>
      <x:c r="J21" s="2" t="str">
        <x:f>IF(COUNTA(A21:G21)=0,"",IF(OR(COUNTIFS('申請'!$A$6:$A$55,"="&amp;SUBSTITUTE(SUBSTITUTE(SUBSTITUTE(B21,"~","~~"),"*","~*"),"?","~?"))&lt;&gt;1,TRIM(A21)="",H21="",NOT(ISNUMBER(G21)),G21&lt;=0,AND(F21&lt;&gt;0,F21&lt;&gt;1),NOT(ISNUMBER(F21)),COUNTIFS($A$6:$A$55,"="&amp;SUBSTITUTE(SUBSTITUTE(SUBSTITUTE(A21,"~","~~"),"*","~*"),"?","~?"))&lt;&gt;1,COUNTIFS('申請'!$A$6:$A$55,"="&amp;SUBSTITUTE(SUBSTITUTE(SUBSTITUTE(B21,"~","~~"),"*","~*"),"?","~?"),'申請'!$B$6:$B$55,"="&amp;SUBSTITUTE(SUBSTITUTE(SUBSTITUTE(C21,"~","~~"),"*","~*"),"?","~?"),'申請'!$C$6:$C$55,"="&amp;SUBSTITUTE(SUBSTITUTE(SUBSTITUTE(D21,"~","~~"),"*","~*"),"?","~?"),'申請'!$D$6:$D$55,"="&amp;SUBSTITUTE(SUBSTITUTE(SUBSTITUTE(E21,"~","~~"),"*","~*"),"?","~?"))&lt;&gt;1),"資料待補",IF(AND(F21=1,I21&gt;1),"重複待審","未發現候選")))</x:f>
      </x:c>
    </x:row>
    <x:row r="22" ht="26" customHeight="1">
      <x:c r="A22" s="13"/>
      <x:c r="B22" s="13"/>
      <x:c r="C22" s="13"/>
      <x:c r="D22" s="13"/>
      <x:c r="E22" s="13"/>
      <x:c r="F22" s="13"/>
      <x:c r="G22" s="14"/>
      <x:c r="H22" s="2" t="str">
        <x:f>IF(COUNTA(A22:G22)=0,"",IF(OR(TRIM(C22)="",TRIM(D22)="",TRIM(E22)="",OR(ISNUMBER(FIND("*",A22&amp;B22&amp;C22&amp;D22&amp;E22)),ISNUMBER(FIND("?",A22&amp;B22&amp;C22&amp;D22&amp;E22)),ISNUMBER(FIND("~",A22&amp;B22&amp;C22&amp;D22&amp;E22)))),"",LEN(TRIM(C22))&amp;":"&amp;LOWER(TRIM(C22))&amp;LEN(TRIM(D22))&amp;":"&amp;LOWER(TRIM(D22))&amp;LEN(TRIM(E22))&amp;":"&amp;LOWER(TRIM(E22))))</x:f>
      </x:c>
      <x:c r="I22" s="2" t="str">
        <x:f>IF(H22="","",COUNTIFS($H$6:$H$55,"="&amp;SUBSTITUTE(SUBSTITUTE(SUBSTITUTE(H22,"~","~~"),"*","~*"),"?","~?"),$F$6:$F$55,1))</x:f>
      </x:c>
      <x:c r="J22" s="2" t="str">
        <x:f>IF(COUNTA(A22:G22)=0,"",IF(OR(COUNTIFS('申請'!$A$6:$A$55,"="&amp;SUBSTITUTE(SUBSTITUTE(SUBSTITUTE(B22,"~","~~"),"*","~*"),"?","~?"))&lt;&gt;1,TRIM(A22)="",H22="",NOT(ISNUMBER(G22)),G22&lt;=0,AND(F22&lt;&gt;0,F22&lt;&gt;1),NOT(ISNUMBER(F22)),COUNTIFS($A$6:$A$55,"="&amp;SUBSTITUTE(SUBSTITUTE(SUBSTITUTE(A22,"~","~~"),"*","~*"),"?","~?"))&lt;&gt;1,COUNTIFS('申請'!$A$6:$A$55,"="&amp;SUBSTITUTE(SUBSTITUTE(SUBSTITUTE(B22,"~","~~"),"*","~*"),"?","~?"),'申請'!$B$6:$B$55,"="&amp;SUBSTITUTE(SUBSTITUTE(SUBSTITUTE(C22,"~","~~"),"*","~*"),"?","~?"),'申請'!$C$6:$C$55,"="&amp;SUBSTITUTE(SUBSTITUTE(SUBSTITUTE(D22,"~","~~"),"*","~*"),"?","~?"),'申請'!$D$6:$D$55,"="&amp;SUBSTITUTE(SUBSTITUTE(SUBSTITUTE(E22,"~","~~"),"*","~*"),"?","~?"))&lt;&gt;1),"資料待補",IF(AND(F22=1,I22&gt;1),"重複待審","未發現候選")))</x:f>
      </x:c>
    </x:row>
    <x:row r="23" ht="26" customHeight="1">
      <x:c r="A23" s="13"/>
      <x:c r="B23" s="13"/>
      <x:c r="C23" s="13"/>
      <x:c r="D23" s="13"/>
      <x:c r="E23" s="13"/>
      <x:c r="F23" s="13"/>
      <x:c r="G23" s="14"/>
      <x:c r="H23" s="2" t="str">
        <x:f>IF(COUNTA(A23:G23)=0,"",IF(OR(TRIM(C23)="",TRIM(D23)="",TRIM(E23)="",OR(ISNUMBER(FIND("*",A23&amp;B23&amp;C23&amp;D23&amp;E23)),ISNUMBER(FIND("?",A23&amp;B23&amp;C23&amp;D23&amp;E23)),ISNUMBER(FIND("~",A23&amp;B23&amp;C23&amp;D23&amp;E23)))),"",LEN(TRIM(C23))&amp;":"&amp;LOWER(TRIM(C23))&amp;LEN(TRIM(D23))&amp;":"&amp;LOWER(TRIM(D23))&amp;LEN(TRIM(E23))&amp;":"&amp;LOWER(TRIM(E23))))</x:f>
      </x:c>
      <x:c r="I23" s="2" t="str">
        <x:f>IF(H23="","",COUNTIFS($H$6:$H$55,"="&amp;SUBSTITUTE(SUBSTITUTE(SUBSTITUTE(H23,"~","~~"),"*","~*"),"?","~?"),$F$6:$F$55,1))</x:f>
      </x:c>
      <x:c r="J23" s="2" t="str">
        <x:f>IF(COUNTA(A23:G23)=0,"",IF(OR(COUNTIFS('申請'!$A$6:$A$55,"="&amp;SUBSTITUTE(SUBSTITUTE(SUBSTITUTE(B23,"~","~~"),"*","~*"),"?","~?"))&lt;&gt;1,TRIM(A23)="",H23="",NOT(ISNUMBER(G23)),G23&lt;=0,AND(F23&lt;&gt;0,F23&lt;&gt;1),NOT(ISNUMBER(F23)),COUNTIFS($A$6:$A$55,"="&amp;SUBSTITUTE(SUBSTITUTE(SUBSTITUTE(A23,"~","~~"),"*","~*"),"?","~?"))&lt;&gt;1,COUNTIFS('申請'!$A$6:$A$55,"="&amp;SUBSTITUTE(SUBSTITUTE(SUBSTITUTE(B23,"~","~~"),"*","~*"),"?","~?"),'申請'!$B$6:$B$55,"="&amp;SUBSTITUTE(SUBSTITUTE(SUBSTITUTE(C23,"~","~~"),"*","~*"),"?","~?"),'申請'!$C$6:$C$55,"="&amp;SUBSTITUTE(SUBSTITUTE(SUBSTITUTE(D23,"~","~~"),"*","~*"),"?","~?"),'申請'!$D$6:$D$55,"="&amp;SUBSTITUTE(SUBSTITUTE(SUBSTITUTE(E23,"~","~~"),"*","~*"),"?","~?"))&lt;&gt;1),"資料待補",IF(AND(F23=1,I23&gt;1),"重複待審","未發現候選")))</x:f>
      </x:c>
    </x:row>
    <x:row r="24" ht="26" customHeight="1">
      <x:c r="A24" s="13"/>
      <x:c r="B24" s="13"/>
      <x:c r="C24" s="13"/>
      <x:c r="D24" s="13"/>
      <x:c r="E24" s="13"/>
      <x:c r="F24" s="13"/>
      <x:c r="G24" s="14"/>
      <x:c r="H24" s="2" t="str">
        <x:f>IF(COUNTA(A24:G24)=0,"",IF(OR(TRIM(C24)="",TRIM(D24)="",TRIM(E24)="",OR(ISNUMBER(FIND("*",A24&amp;B24&amp;C24&amp;D24&amp;E24)),ISNUMBER(FIND("?",A24&amp;B24&amp;C24&amp;D24&amp;E24)),ISNUMBER(FIND("~",A24&amp;B24&amp;C24&amp;D24&amp;E24)))),"",LEN(TRIM(C24))&amp;":"&amp;LOWER(TRIM(C24))&amp;LEN(TRIM(D24))&amp;":"&amp;LOWER(TRIM(D24))&amp;LEN(TRIM(E24))&amp;":"&amp;LOWER(TRIM(E24))))</x:f>
      </x:c>
      <x:c r="I24" s="2" t="str">
        <x:f>IF(H24="","",COUNTIFS($H$6:$H$55,"="&amp;SUBSTITUTE(SUBSTITUTE(SUBSTITUTE(H24,"~","~~"),"*","~*"),"?","~?"),$F$6:$F$55,1))</x:f>
      </x:c>
      <x:c r="J24" s="2" t="str">
        <x:f>IF(COUNTA(A24:G24)=0,"",IF(OR(COUNTIFS('申請'!$A$6:$A$55,"="&amp;SUBSTITUTE(SUBSTITUTE(SUBSTITUTE(B24,"~","~~"),"*","~*"),"?","~?"))&lt;&gt;1,TRIM(A24)="",H24="",NOT(ISNUMBER(G24)),G24&lt;=0,AND(F24&lt;&gt;0,F24&lt;&gt;1),NOT(ISNUMBER(F24)),COUNTIFS($A$6:$A$55,"="&amp;SUBSTITUTE(SUBSTITUTE(SUBSTITUTE(A24,"~","~~"),"*","~*"),"?","~?"))&lt;&gt;1,COUNTIFS('申請'!$A$6:$A$55,"="&amp;SUBSTITUTE(SUBSTITUTE(SUBSTITUTE(B24,"~","~~"),"*","~*"),"?","~?"),'申請'!$B$6:$B$55,"="&amp;SUBSTITUTE(SUBSTITUTE(SUBSTITUTE(C24,"~","~~"),"*","~*"),"?","~?"),'申請'!$C$6:$C$55,"="&amp;SUBSTITUTE(SUBSTITUTE(SUBSTITUTE(D24,"~","~~"),"*","~*"),"?","~?"),'申請'!$D$6:$D$55,"="&amp;SUBSTITUTE(SUBSTITUTE(SUBSTITUTE(E24,"~","~~"),"*","~*"),"?","~?"))&lt;&gt;1),"資料待補",IF(AND(F24=1,I24&gt;1),"重複待審","未發現候選")))</x:f>
      </x:c>
    </x:row>
    <x:row r="25" ht="26" customHeight="1">
      <x:c r="A25" s="13"/>
      <x:c r="B25" s="13"/>
      <x:c r="C25" s="13"/>
      <x:c r="D25" s="13"/>
      <x:c r="E25" s="13"/>
      <x:c r="F25" s="13"/>
      <x:c r="G25" s="14"/>
      <x:c r="H25" s="2" t="str">
        <x:f>IF(COUNTA(A25:G25)=0,"",IF(OR(TRIM(C25)="",TRIM(D25)="",TRIM(E25)="",OR(ISNUMBER(FIND("*",A25&amp;B25&amp;C25&amp;D25&amp;E25)),ISNUMBER(FIND("?",A25&amp;B25&amp;C25&amp;D25&amp;E25)),ISNUMBER(FIND("~",A25&amp;B25&amp;C25&amp;D25&amp;E25)))),"",LEN(TRIM(C25))&amp;":"&amp;LOWER(TRIM(C25))&amp;LEN(TRIM(D25))&amp;":"&amp;LOWER(TRIM(D25))&amp;LEN(TRIM(E25))&amp;":"&amp;LOWER(TRIM(E25))))</x:f>
      </x:c>
      <x:c r="I25" s="2" t="str">
        <x:f>IF(H25="","",COUNTIFS($H$6:$H$55,"="&amp;SUBSTITUTE(SUBSTITUTE(SUBSTITUTE(H25,"~","~~"),"*","~*"),"?","~?"),$F$6:$F$55,1))</x:f>
      </x:c>
      <x:c r="J25" s="2" t="str">
        <x:f>IF(COUNTA(A25:G25)=0,"",IF(OR(COUNTIFS('申請'!$A$6:$A$55,"="&amp;SUBSTITUTE(SUBSTITUTE(SUBSTITUTE(B25,"~","~~"),"*","~*"),"?","~?"))&lt;&gt;1,TRIM(A25)="",H25="",NOT(ISNUMBER(G25)),G25&lt;=0,AND(F25&lt;&gt;0,F25&lt;&gt;1),NOT(ISNUMBER(F25)),COUNTIFS($A$6:$A$55,"="&amp;SUBSTITUTE(SUBSTITUTE(SUBSTITUTE(A25,"~","~~"),"*","~*"),"?","~?"))&lt;&gt;1,COUNTIFS('申請'!$A$6:$A$55,"="&amp;SUBSTITUTE(SUBSTITUTE(SUBSTITUTE(B25,"~","~~"),"*","~*"),"?","~?"),'申請'!$B$6:$B$55,"="&amp;SUBSTITUTE(SUBSTITUTE(SUBSTITUTE(C25,"~","~~"),"*","~*"),"?","~?"),'申請'!$C$6:$C$55,"="&amp;SUBSTITUTE(SUBSTITUTE(SUBSTITUTE(D25,"~","~~"),"*","~*"),"?","~?"),'申請'!$D$6:$D$55,"="&amp;SUBSTITUTE(SUBSTITUTE(SUBSTITUTE(E25,"~","~~"),"*","~*"),"?","~?"))&lt;&gt;1),"資料待補",IF(AND(F25=1,I25&gt;1),"重複待審","未發現候選")))</x:f>
      </x:c>
    </x:row>
    <x:row r="26" ht="26" customHeight="1">
      <x:c r="A26" s="13"/>
      <x:c r="B26" s="13"/>
      <x:c r="C26" s="13"/>
      <x:c r="D26" s="13"/>
      <x:c r="E26" s="13"/>
      <x:c r="F26" s="13"/>
      <x:c r="G26" s="14"/>
      <x:c r="H26" s="2" t="str">
        <x:f>IF(COUNTA(A26:G26)=0,"",IF(OR(TRIM(C26)="",TRIM(D26)="",TRIM(E26)="",OR(ISNUMBER(FIND("*",A26&amp;B26&amp;C26&amp;D26&amp;E26)),ISNUMBER(FIND("?",A26&amp;B26&amp;C26&amp;D26&amp;E26)),ISNUMBER(FIND("~",A26&amp;B26&amp;C26&amp;D26&amp;E26)))),"",LEN(TRIM(C26))&amp;":"&amp;LOWER(TRIM(C26))&amp;LEN(TRIM(D26))&amp;":"&amp;LOWER(TRIM(D26))&amp;LEN(TRIM(E26))&amp;":"&amp;LOWER(TRIM(E26))))</x:f>
      </x:c>
      <x:c r="I26" s="2" t="str">
        <x:f>IF(H26="","",COUNTIFS($H$6:$H$55,"="&amp;SUBSTITUTE(SUBSTITUTE(SUBSTITUTE(H26,"~","~~"),"*","~*"),"?","~?"),$F$6:$F$55,1))</x:f>
      </x:c>
      <x:c r="J26" s="2" t="str">
        <x:f>IF(COUNTA(A26:G26)=0,"",IF(OR(COUNTIFS('申請'!$A$6:$A$55,"="&amp;SUBSTITUTE(SUBSTITUTE(SUBSTITUTE(B26,"~","~~"),"*","~*"),"?","~?"))&lt;&gt;1,TRIM(A26)="",H26="",NOT(ISNUMBER(G26)),G26&lt;=0,AND(F26&lt;&gt;0,F26&lt;&gt;1),NOT(ISNUMBER(F26)),COUNTIFS($A$6:$A$55,"="&amp;SUBSTITUTE(SUBSTITUTE(SUBSTITUTE(A26,"~","~~"),"*","~*"),"?","~?"))&lt;&gt;1,COUNTIFS('申請'!$A$6:$A$55,"="&amp;SUBSTITUTE(SUBSTITUTE(SUBSTITUTE(B26,"~","~~"),"*","~*"),"?","~?"),'申請'!$B$6:$B$55,"="&amp;SUBSTITUTE(SUBSTITUTE(SUBSTITUTE(C26,"~","~~"),"*","~*"),"?","~?"),'申請'!$C$6:$C$55,"="&amp;SUBSTITUTE(SUBSTITUTE(SUBSTITUTE(D26,"~","~~"),"*","~*"),"?","~?"),'申請'!$D$6:$D$55,"="&amp;SUBSTITUTE(SUBSTITUTE(SUBSTITUTE(E26,"~","~~"),"*","~*"),"?","~?"))&lt;&gt;1),"資料待補",IF(AND(F26=1,I26&gt;1),"重複待審","未發現候選")))</x:f>
      </x:c>
    </x:row>
    <x:row r="27" ht="26" customHeight="1">
      <x:c r="A27" s="13"/>
      <x:c r="B27" s="13"/>
      <x:c r="C27" s="13"/>
      <x:c r="D27" s="13"/>
      <x:c r="E27" s="13"/>
      <x:c r="F27" s="13"/>
      <x:c r="G27" s="14"/>
      <x:c r="H27" s="2" t="str">
        <x:f>IF(COUNTA(A27:G27)=0,"",IF(OR(TRIM(C27)="",TRIM(D27)="",TRIM(E27)="",OR(ISNUMBER(FIND("*",A27&amp;B27&amp;C27&amp;D27&amp;E27)),ISNUMBER(FIND("?",A27&amp;B27&amp;C27&amp;D27&amp;E27)),ISNUMBER(FIND("~",A27&amp;B27&amp;C27&amp;D27&amp;E27)))),"",LEN(TRIM(C27))&amp;":"&amp;LOWER(TRIM(C27))&amp;LEN(TRIM(D27))&amp;":"&amp;LOWER(TRIM(D27))&amp;LEN(TRIM(E27))&amp;":"&amp;LOWER(TRIM(E27))))</x:f>
      </x:c>
      <x:c r="I27" s="2" t="str">
        <x:f>IF(H27="","",COUNTIFS($H$6:$H$55,"="&amp;SUBSTITUTE(SUBSTITUTE(SUBSTITUTE(H27,"~","~~"),"*","~*"),"?","~?"),$F$6:$F$55,1))</x:f>
      </x:c>
      <x:c r="J27" s="2" t="str">
        <x:f>IF(COUNTA(A27:G27)=0,"",IF(OR(COUNTIFS('申請'!$A$6:$A$55,"="&amp;SUBSTITUTE(SUBSTITUTE(SUBSTITUTE(B27,"~","~~"),"*","~*"),"?","~?"))&lt;&gt;1,TRIM(A27)="",H27="",NOT(ISNUMBER(G27)),G27&lt;=0,AND(F27&lt;&gt;0,F27&lt;&gt;1),NOT(ISNUMBER(F27)),COUNTIFS($A$6:$A$55,"="&amp;SUBSTITUTE(SUBSTITUTE(SUBSTITUTE(A27,"~","~~"),"*","~*"),"?","~?"))&lt;&gt;1,COUNTIFS('申請'!$A$6:$A$55,"="&amp;SUBSTITUTE(SUBSTITUTE(SUBSTITUTE(B27,"~","~~"),"*","~*"),"?","~?"),'申請'!$B$6:$B$55,"="&amp;SUBSTITUTE(SUBSTITUTE(SUBSTITUTE(C27,"~","~~"),"*","~*"),"?","~?"),'申請'!$C$6:$C$55,"="&amp;SUBSTITUTE(SUBSTITUTE(SUBSTITUTE(D27,"~","~~"),"*","~*"),"?","~?"),'申請'!$D$6:$D$55,"="&amp;SUBSTITUTE(SUBSTITUTE(SUBSTITUTE(E27,"~","~~"),"*","~*"),"?","~?"))&lt;&gt;1),"資料待補",IF(AND(F27=1,I27&gt;1),"重複待審","未發現候選")))</x:f>
      </x:c>
    </x:row>
    <x:row r="28" ht="26" customHeight="1">
      <x:c r="A28" s="13"/>
      <x:c r="B28" s="13"/>
      <x:c r="C28" s="13"/>
      <x:c r="D28" s="13"/>
      <x:c r="E28" s="13"/>
      <x:c r="F28" s="13"/>
      <x:c r="G28" s="14"/>
      <x:c r="H28" s="2" t="str">
        <x:f>IF(COUNTA(A28:G28)=0,"",IF(OR(TRIM(C28)="",TRIM(D28)="",TRIM(E28)="",OR(ISNUMBER(FIND("*",A28&amp;B28&amp;C28&amp;D28&amp;E28)),ISNUMBER(FIND("?",A28&amp;B28&amp;C28&amp;D28&amp;E28)),ISNUMBER(FIND("~",A28&amp;B28&amp;C28&amp;D28&amp;E28)))),"",LEN(TRIM(C28))&amp;":"&amp;LOWER(TRIM(C28))&amp;LEN(TRIM(D28))&amp;":"&amp;LOWER(TRIM(D28))&amp;LEN(TRIM(E28))&amp;":"&amp;LOWER(TRIM(E28))))</x:f>
      </x:c>
      <x:c r="I28" s="2" t="str">
        <x:f>IF(H28="","",COUNTIFS($H$6:$H$55,"="&amp;SUBSTITUTE(SUBSTITUTE(SUBSTITUTE(H28,"~","~~"),"*","~*"),"?","~?"),$F$6:$F$55,1))</x:f>
      </x:c>
      <x:c r="J28" s="2" t="str">
        <x:f>IF(COUNTA(A28:G28)=0,"",IF(OR(COUNTIFS('申請'!$A$6:$A$55,"="&amp;SUBSTITUTE(SUBSTITUTE(SUBSTITUTE(B28,"~","~~"),"*","~*"),"?","~?"))&lt;&gt;1,TRIM(A28)="",H28="",NOT(ISNUMBER(G28)),G28&lt;=0,AND(F28&lt;&gt;0,F28&lt;&gt;1),NOT(ISNUMBER(F28)),COUNTIFS($A$6:$A$55,"="&amp;SUBSTITUTE(SUBSTITUTE(SUBSTITUTE(A28,"~","~~"),"*","~*"),"?","~?"))&lt;&gt;1,COUNTIFS('申請'!$A$6:$A$55,"="&amp;SUBSTITUTE(SUBSTITUTE(SUBSTITUTE(B28,"~","~~"),"*","~*"),"?","~?"),'申請'!$B$6:$B$55,"="&amp;SUBSTITUTE(SUBSTITUTE(SUBSTITUTE(C28,"~","~~"),"*","~*"),"?","~?"),'申請'!$C$6:$C$55,"="&amp;SUBSTITUTE(SUBSTITUTE(SUBSTITUTE(D28,"~","~~"),"*","~*"),"?","~?"),'申請'!$D$6:$D$55,"="&amp;SUBSTITUTE(SUBSTITUTE(SUBSTITUTE(E28,"~","~~"),"*","~*"),"?","~?"))&lt;&gt;1),"資料待補",IF(AND(F28=1,I28&gt;1),"重複待審","未發現候選")))</x:f>
      </x:c>
    </x:row>
    <x:row r="29" ht="26" customHeight="1">
      <x:c r="A29" s="13"/>
      <x:c r="B29" s="13"/>
      <x:c r="C29" s="13"/>
      <x:c r="D29" s="13"/>
      <x:c r="E29" s="13"/>
      <x:c r="F29" s="13"/>
      <x:c r="G29" s="14"/>
      <x:c r="H29" s="2" t="str">
        <x:f>IF(COUNTA(A29:G29)=0,"",IF(OR(TRIM(C29)="",TRIM(D29)="",TRIM(E29)="",OR(ISNUMBER(FIND("*",A29&amp;B29&amp;C29&amp;D29&amp;E29)),ISNUMBER(FIND("?",A29&amp;B29&amp;C29&amp;D29&amp;E29)),ISNUMBER(FIND("~",A29&amp;B29&amp;C29&amp;D29&amp;E29)))),"",LEN(TRIM(C29))&amp;":"&amp;LOWER(TRIM(C29))&amp;LEN(TRIM(D29))&amp;":"&amp;LOWER(TRIM(D29))&amp;LEN(TRIM(E29))&amp;":"&amp;LOWER(TRIM(E29))))</x:f>
      </x:c>
      <x:c r="I29" s="2" t="str">
        <x:f>IF(H29="","",COUNTIFS($H$6:$H$55,"="&amp;SUBSTITUTE(SUBSTITUTE(SUBSTITUTE(H29,"~","~~"),"*","~*"),"?","~?"),$F$6:$F$55,1))</x:f>
      </x:c>
      <x:c r="J29" s="2" t="str">
        <x:f>IF(COUNTA(A29:G29)=0,"",IF(OR(COUNTIFS('申請'!$A$6:$A$55,"="&amp;SUBSTITUTE(SUBSTITUTE(SUBSTITUTE(B29,"~","~~"),"*","~*"),"?","~?"))&lt;&gt;1,TRIM(A29)="",H29="",NOT(ISNUMBER(G29)),G29&lt;=0,AND(F29&lt;&gt;0,F29&lt;&gt;1),NOT(ISNUMBER(F29)),COUNTIFS($A$6:$A$55,"="&amp;SUBSTITUTE(SUBSTITUTE(SUBSTITUTE(A29,"~","~~"),"*","~*"),"?","~?"))&lt;&gt;1,COUNTIFS('申請'!$A$6:$A$55,"="&amp;SUBSTITUTE(SUBSTITUTE(SUBSTITUTE(B29,"~","~~"),"*","~*"),"?","~?"),'申請'!$B$6:$B$55,"="&amp;SUBSTITUTE(SUBSTITUTE(SUBSTITUTE(C29,"~","~~"),"*","~*"),"?","~?"),'申請'!$C$6:$C$55,"="&amp;SUBSTITUTE(SUBSTITUTE(SUBSTITUTE(D29,"~","~~"),"*","~*"),"?","~?"),'申請'!$D$6:$D$55,"="&amp;SUBSTITUTE(SUBSTITUTE(SUBSTITUTE(E29,"~","~~"),"*","~*"),"?","~?"))&lt;&gt;1),"資料待補",IF(AND(F29=1,I29&gt;1),"重複待審","未發現候選")))</x:f>
      </x:c>
    </x:row>
    <x:row r="30" ht="26" customHeight="1">
      <x:c r="A30" s="13"/>
      <x:c r="B30" s="13"/>
      <x:c r="C30" s="13"/>
      <x:c r="D30" s="13"/>
      <x:c r="E30" s="13"/>
      <x:c r="F30" s="13"/>
      <x:c r="G30" s="14"/>
      <x:c r="H30" s="2" t="str">
        <x:f>IF(COUNTA(A30:G30)=0,"",IF(OR(TRIM(C30)="",TRIM(D30)="",TRIM(E30)="",OR(ISNUMBER(FIND("*",A30&amp;B30&amp;C30&amp;D30&amp;E30)),ISNUMBER(FIND("?",A30&amp;B30&amp;C30&amp;D30&amp;E30)),ISNUMBER(FIND("~",A30&amp;B30&amp;C30&amp;D30&amp;E30)))),"",LEN(TRIM(C30))&amp;":"&amp;LOWER(TRIM(C30))&amp;LEN(TRIM(D30))&amp;":"&amp;LOWER(TRIM(D30))&amp;LEN(TRIM(E30))&amp;":"&amp;LOWER(TRIM(E30))))</x:f>
      </x:c>
      <x:c r="I30" s="2" t="str">
        <x:f>IF(H30="","",COUNTIFS($H$6:$H$55,"="&amp;SUBSTITUTE(SUBSTITUTE(SUBSTITUTE(H30,"~","~~"),"*","~*"),"?","~?"),$F$6:$F$55,1))</x:f>
      </x:c>
      <x:c r="J30" s="2" t="str">
        <x:f>IF(COUNTA(A30:G30)=0,"",IF(OR(COUNTIFS('申請'!$A$6:$A$55,"="&amp;SUBSTITUTE(SUBSTITUTE(SUBSTITUTE(B30,"~","~~"),"*","~*"),"?","~?"))&lt;&gt;1,TRIM(A30)="",H30="",NOT(ISNUMBER(G30)),G30&lt;=0,AND(F30&lt;&gt;0,F30&lt;&gt;1),NOT(ISNUMBER(F30)),COUNTIFS($A$6:$A$55,"="&amp;SUBSTITUTE(SUBSTITUTE(SUBSTITUTE(A30,"~","~~"),"*","~*"),"?","~?"))&lt;&gt;1,COUNTIFS('申請'!$A$6:$A$55,"="&amp;SUBSTITUTE(SUBSTITUTE(SUBSTITUTE(B30,"~","~~"),"*","~*"),"?","~?"),'申請'!$B$6:$B$55,"="&amp;SUBSTITUTE(SUBSTITUTE(SUBSTITUTE(C30,"~","~~"),"*","~*"),"?","~?"),'申請'!$C$6:$C$55,"="&amp;SUBSTITUTE(SUBSTITUTE(SUBSTITUTE(D30,"~","~~"),"*","~*"),"?","~?"),'申請'!$D$6:$D$55,"="&amp;SUBSTITUTE(SUBSTITUTE(SUBSTITUTE(E30,"~","~~"),"*","~*"),"?","~?"))&lt;&gt;1),"資料待補",IF(AND(F30=1,I30&gt;1),"重複待審","未發現候選")))</x:f>
      </x:c>
    </x:row>
    <x:row r="31" ht="26" customHeight="1">
      <x:c r="A31" s="13"/>
      <x:c r="B31" s="13"/>
      <x:c r="C31" s="13"/>
      <x:c r="D31" s="13"/>
      <x:c r="E31" s="13"/>
      <x:c r="F31" s="13"/>
      <x:c r="G31" s="14"/>
      <x:c r="H31" s="2" t="str">
        <x:f>IF(COUNTA(A31:G31)=0,"",IF(OR(TRIM(C31)="",TRIM(D31)="",TRIM(E31)="",OR(ISNUMBER(FIND("*",A31&amp;B31&amp;C31&amp;D31&amp;E31)),ISNUMBER(FIND("?",A31&amp;B31&amp;C31&amp;D31&amp;E31)),ISNUMBER(FIND("~",A31&amp;B31&amp;C31&amp;D31&amp;E31)))),"",LEN(TRIM(C31))&amp;":"&amp;LOWER(TRIM(C31))&amp;LEN(TRIM(D31))&amp;":"&amp;LOWER(TRIM(D31))&amp;LEN(TRIM(E31))&amp;":"&amp;LOWER(TRIM(E31))))</x:f>
      </x:c>
      <x:c r="I31" s="2" t="str">
        <x:f>IF(H31="","",COUNTIFS($H$6:$H$55,"="&amp;SUBSTITUTE(SUBSTITUTE(SUBSTITUTE(H31,"~","~~"),"*","~*"),"?","~?"),$F$6:$F$55,1))</x:f>
      </x:c>
      <x:c r="J31" s="2" t="str">
        <x:f>IF(COUNTA(A31:G31)=0,"",IF(OR(COUNTIFS('申請'!$A$6:$A$55,"="&amp;SUBSTITUTE(SUBSTITUTE(SUBSTITUTE(B31,"~","~~"),"*","~*"),"?","~?"))&lt;&gt;1,TRIM(A31)="",H31="",NOT(ISNUMBER(G31)),G31&lt;=0,AND(F31&lt;&gt;0,F31&lt;&gt;1),NOT(ISNUMBER(F31)),COUNTIFS($A$6:$A$55,"="&amp;SUBSTITUTE(SUBSTITUTE(SUBSTITUTE(A31,"~","~~"),"*","~*"),"?","~?"))&lt;&gt;1,COUNTIFS('申請'!$A$6:$A$55,"="&amp;SUBSTITUTE(SUBSTITUTE(SUBSTITUTE(B31,"~","~~"),"*","~*"),"?","~?"),'申請'!$B$6:$B$55,"="&amp;SUBSTITUTE(SUBSTITUTE(SUBSTITUTE(C31,"~","~~"),"*","~*"),"?","~?"),'申請'!$C$6:$C$55,"="&amp;SUBSTITUTE(SUBSTITUTE(SUBSTITUTE(D31,"~","~~"),"*","~*"),"?","~?"),'申請'!$D$6:$D$55,"="&amp;SUBSTITUTE(SUBSTITUTE(SUBSTITUTE(E31,"~","~~"),"*","~*"),"?","~?"))&lt;&gt;1),"資料待補",IF(AND(F31=1,I31&gt;1),"重複待審","未發現候選")))</x:f>
      </x:c>
    </x:row>
    <x:row r="32" ht="26" customHeight="1">
      <x:c r="A32" s="13"/>
      <x:c r="B32" s="13"/>
      <x:c r="C32" s="13"/>
      <x:c r="D32" s="13"/>
      <x:c r="E32" s="13"/>
      <x:c r="F32" s="13"/>
      <x:c r="G32" s="14"/>
      <x:c r="H32" s="2" t="str">
        <x:f>IF(COUNTA(A32:G32)=0,"",IF(OR(TRIM(C32)="",TRIM(D32)="",TRIM(E32)="",OR(ISNUMBER(FIND("*",A32&amp;B32&amp;C32&amp;D32&amp;E32)),ISNUMBER(FIND("?",A32&amp;B32&amp;C32&amp;D32&amp;E32)),ISNUMBER(FIND("~",A32&amp;B32&amp;C32&amp;D32&amp;E32)))),"",LEN(TRIM(C32))&amp;":"&amp;LOWER(TRIM(C32))&amp;LEN(TRIM(D32))&amp;":"&amp;LOWER(TRIM(D32))&amp;LEN(TRIM(E32))&amp;":"&amp;LOWER(TRIM(E32))))</x:f>
      </x:c>
      <x:c r="I32" s="2" t="str">
        <x:f>IF(H32="","",COUNTIFS($H$6:$H$55,"="&amp;SUBSTITUTE(SUBSTITUTE(SUBSTITUTE(H32,"~","~~"),"*","~*"),"?","~?"),$F$6:$F$55,1))</x:f>
      </x:c>
      <x:c r="J32" s="2" t="str">
        <x:f>IF(COUNTA(A32:G32)=0,"",IF(OR(COUNTIFS('申請'!$A$6:$A$55,"="&amp;SUBSTITUTE(SUBSTITUTE(SUBSTITUTE(B32,"~","~~"),"*","~*"),"?","~?"))&lt;&gt;1,TRIM(A32)="",H32="",NOT(ISNUMBER(G32)),G32&lt;=0,AND(F32&lt;&gt;0,F32&lt;&gt;1),NOT(ISNUMBER(F32)),COUNTIFS($A$6:$A$55,"="&amp;SUBSTITUTE(SUBSTITUTE(SUBSTITUTE(A32,"~","~~"),"*","~*"),"?","~?"))&lt;&gt;1,COUNTIFS('申請'!$A$6:$A$55,"="&amp;SUBSTITUTE(SUBSTITUTE(SUBSTITUTE(B32,"~","~~"),"*","~*"),"?","~?"),'申請'!$B$6:$B$55,"="&amp;SUBSTITUTE(SUBSTITUTE(SUBSTITUTE(C32,"~","~~"),"*","~*"),"?","~?"),'申請'!$C$6:$C$55,"="&amp;SUBSTITUTE(SUBSTITUTE(SUBSTITUTE(D32,"~","~~"),"*","~*"),"?","~?"),'申請'!$D$6:$D$55,"="&amp;SUBSTITUTE(SUBSTITUTE(SUBSTITUTE(E32,"~","~~"),"*","~*"),"?","~?"))&lt;&gt;1),"資料待補",IF(AND(F32=1,I32&gt;1),"重複待審","未發現候選")))</x:f>
      </x:c>
    </x:row>
    <x:row r="33" ht="26" customHeight="1">
      <x:c r="A33" s="13"/>
      <x:c r="B33" s="13"/>
      <x:c r="C33" s="13"/>
      <x:c r="D33" s="13"/>
      <x:c r="E33" s="13"/>
      <x:c r="F33" s="13"/>
      <x:c r="G33" s="14"/>
      <x:c r="H33" s="2" t="str">
        <x:f>IF(COUNTA(A33:G33)=0,"",IF(OR(TRIM(C33)="",TRIM(D33)="",TRIM(E33)="",OR(ISNUMBER(FIND("*",A33&amp;B33&amp;C33&amp;D33&amp;E33)),ISNUMBER(FIND("?",A33&amp;B33&amp;C33&amp;D33&amp;E33)),ISNUMBER(FIND("~",A33&amp;B33&amp;C33&amp;D33&amp;E33)))),"",LEN(TRIM(C33))&amp;":"&amp;LOWER(TRIM(C33))&amp;LEN(TRIM(D33))&amp;":"&amp;LOWER(TRIM(D33))&amp;LEN(TRIM(E33))&amp;":"&amp;LOWER(TRIM(E33))))</x:f>
      </x:c>
      <x:c r="I33" s="2" t="str">
        <x:f>IF(H33="","",COUNTIFS($H$6:$H$55,"="&amp;SUBSTITUTE(SUBSTITUTE(SUBSTITUTE(H33,"~","~~"),"*","~*"),"?","~?"),$F$6:$F$55,1))</x:f>
      </x:c>
      <x:c r="J33" s="2" t="str">
        <x:f>IF(COUNTA(A33:G33)=0,"",IF(OR(COUNTIFS('申請'!$A$6:$A$55,"="&amp;SUBSTITUTE(SUBSTITUTE(SUBSTITUTE(B33,"~","~~"),"*","~*"),"?","~?"))&lt;&gt;1,TRIM(A33)="",H33="",NOT(ISNUMBER(G33)),G33&lt;=0,AND(F33&lt;&gt;0,F33&lt;&gt;1),NOT(ISNUMBER(F33)),COUNTIFS($A$6:$A$55,"="&amp;SUBSTITUTE(SUBSTITUTE(SUBSTITUTE(A33,"~","~~"),"*","~*"),"?","~?"))&lt;&gt;1,COUNTIFS('申請'!$A$6:$A$55,"="&amp;SUBSTITUTE(SUBSTITUTE(SUBSTITUTE(B33,"~","~~"),"*","~*"),"?","~?"),'申請'!$B$6:$B$55,"="&amp;SUBSTITUTE(SUBSTITUTE(SUBSTITUTE(C33,"~","~~"),"*","~*"),"?","~?"),'申請'!$C$6:$C$55,"="&amp;SUBSTITUTE(SUBSTITUTE(SUBSTITUTE(D33,"~","~~"),"*","~*"),"?","~?"),'申請'!$D$6:$D$55,"="&amp;SUBSTITUTE(SUBSTITUTE(SUBSTITUTE(E33,"~","~~"),"*","~*"),"?","~?"))&lt;&gt;1),"資料待補",IF(AND(F33=1,I33&gt;1),"重複待審","未發現候選")))</x:f>
      </x:c>
    </x:row>
    <x:row r="34" ht="26" customHeight="1">
      <x:c r="A34" s="13"/>
      <x:c r="B34" s="13"/>
      <x:c r="C34" s="13"/>
      <x:c r="D34" s="13"/>
      <x:c r="E34" s="13"/>
      <x:c r="F34" s="13"/>
      <x:c r="G34" s="14"/>
      <x:c r="H34" s="2" t="str">
        <x:f>IF(COUNTA(A34:G34)=0,"",IF(OR(TRIM(C34)="",TRIM(D34)="",TRIM(E34)="",OR(ISNUMBER(FIND("*",A34&amp;B34&amp;C34&amp;D34&amp;E34)),ISNUMBER(FIND("?",A34&amp;B34&amp;C34&amp;D34&amp;E34)),ISNUMBER(FIND("~",A34&amp;B34&amp;C34&amp;D34&amp;E34)))),"",LEN(TRIM(C34))&amp;":"&amp;LOWER(TRIM(C34))&amp;LEN(TRIM(D34))&amp;":"&amp;LOWER(TRIM(D34))&amp;LEN(TRIM(E34))&amp;":"&amp;LOWER(TRIM(E34))))</x:f>
      </x:c>
      <x:c r="I34" s="2" t="str">
        <x:f>IF(H34="","",COUNTIFS($H$6:$H$55,"="&amp;SUBSTITUTE(SUBSTITUTE(SUBSTITUTE(H34,"~","~~"),"*","~*"),"?","~?"),$F$6:$F$55,1))</x:f>
      </x:c>
      <x:c r="J34" s="2" t="str">
        <x:f>IF(COUNTA(A34:G34)=0,"",IF(OR(COUNTIFS('申請'!$A$6:$A$55,"="&amp;SUBSTITUTE(SUBSTITUTE(SUBSTITUTE(B34,"~","~~"),"*","~*"),"?","~?"))&lt;&gt;1,TRIM(A34)="",H34="",NOT(ISNUMBER(G34)),G34&lt;=0,AND(F34&lt;&gt;0,F34&lt;&gt;1),NOT(ISNUMBER(F34)),COUNTIFS($A$6:$A$55,"="&amp;SUBSTITUTE(SUBSTITUTE(SUBSTITUTE(A34,"~","~~"),"*","~*"),"?","~?"))&lt;&gt;1,COUNTIFS('申請'!$A$6:$A$55,"="&amp;SUBSTITUTE(SUBSTITUTE(SUBSTITUTE(B34,"~","~~"),"*","~*"),"?","~?"),'申請'!$B$6:$B$55,"="&amp;SUBSTITUTE(SUBSTITUTE(SUBSTITUTE(C34,"~","~~"),"*","~*"),"?","~?"),'申請'!$C$6:$C$55,"="&amp;SUBSTITUTE(SUBSTITUTE(SUBSTITUTE(D34,"~","~~"),"*","~*"),"?","~?"),'申請'!$D$6:$D$55,"="&amp;SUBSTITUTE(SUBSTITUTE(SUBSTITUTE(E34,"~","~~"),"*","~*"),"?","~?"))&lt;&gt;1),"資料待補",IF(AND(F34=1,I34&gt;1),"重複待審","未發現候選")))</x:f>
      </x:c>
    </x:row>
    <x:row r="35" ht="26" customHeight="1">
      <x:c r="A35" s="13"/>
      <x:c r="B35" s="13"/>
      <x:c r="C35" s="13"/>
      <x:c r="D35" s="13"/>
      <x:c r="E35" s="13"/>
      <x:c r="F35" s="13"/>
      <x:c r="G35" s="14"/>
      <x:c r="H35" s="2" t="str">
        <x:f>IF(COUNTA(A35:G35)=0,"",IF(OR(TRIM(C35)="",TRIM(D35)="",TRIM(E35)="",OR(ISNUMBER(FIND("*",A35&amp;B35&amp;C35&amp;D35&amp;E35)),ISNUMBER(FIND("?",A35&amp;B35&amp;C35&amp;D35&amp;E35)),ISNUMBER(FIND("~",A35&amp;B35&amp;C35&amp;D35&amp;E35)))),"",LEN(TRIM(C35))&amp;":"&amp;LOWER(TRIM(C35))&amp;LEN(TRIM(D35))&amp;":"&amp;LOWER(TRIM(D35))&amp;LEN(TRIM(E35))&amp;":"&amp;LOWER(TRIM(E35))))</x:f>
      </x:c>
      <x:c r="I35" s="2" t="str">
        <x:f>IF(H35="","",COUNTIFS($H$6:$H$55,"="&amp;SUBSTITUTE(SUBSTITUTE(SUBSTITUTE(H35,"~","~~"),"*","~*"),"?","~?"),$F$6:$F$55,1))</x:f>
      </x:c>
      <x:c r="J35" s="2" t="str">
        <x:f>IF(COUNTA(A35:G35)=0,"",IF(OR(COUNTIFS('申請'!$A$6:$A$55,"="&amp;SUBSTITUTE(SUBSTITUTE(SUBSTITUTE(B35,"~","~~"),"*","~*"),"?","~?"))&lt;&gt;1,TRIM(A35)="",H35="",NOT(ISNUMBER(G35)),G35&lt;=0,AND(F35&lt;&gt;0,F35&lt;&gt;1),NOT(ISNUMBER(F35)),COUNTIFS($A$6:$A$55,"="&amp;SUBSTITUTE(SUBSTITUTE(SUBSTITUTE(A35,"~","~~"),"*","~*"),"?","~?"))&lt;&gt;1,COUNTIFS('申請'!$A$6:$A$55,"="&amp;SUBSTITUTE(SUBSTITUTE(SUBSTITUTE(B35,"~","~~"),"*","~*"),"?","~?"),'申請'!$B$6:$B$55,"="&amp;SUBSTITUTE(SUBSTITUTE(SUBSTITUTE(C35,"~","~~"),"*","~*"),"?","~?"),'申請'!$C$6:$C$55,"="&amp;SUBSTITUTE(SUBSTITUTE(SUBSTITUTE(D35,"~","~~"),"*","~*"),"?","~?"),'申請'!$D$6:$D$55,"="&amp;SUBSTITUTE(SUBSTITUTE(SUBSTITUTE(E35,"~","~~"),"*","~*"),"?","~?"))&lt;&gt;1),"資料待補",IF(AND(F35=1,I35&gt;1),"重複待審","未發現候選")))</x:f>
      </x:c>
    </x:row>
    <x:row r="36" ht="26" customHeight="1">
      <x:c r="A36" s="13"/>
      <x:c r="B36" s="13"/>
      <x:c r="C36" s="13"/>
      <x:c r="D36" s="13"/>
      <x:c r="E36" s="13"/>
      <x:c r="F36" s="13"/>
      <x:c r="G36" s="14"/>
      <x:c r="H36" s="2" t="str">
        <x:f>IF(COUNTA(A36:G36)=0,"",IF(OR(TRIM(C36)="",TRIM(D36)="",TRIM(E36)="",OR(ISNUMBER(FIND("*",A36&amp;B36&amp;C36&amp;D36&amp;E36)),ISNUMBER(FIND("?",A36&amp;B36&amp;C36&amp;D36&amp;E36)),ISNUMBER(FIND("~",A36&amp;B36&amp;C36&amp;D36&amp;E36)))),"",LEN(TRIM(C36))&amp;":"&amp;LOWER(TRIM(C36))&amp;LEN(TRIM(D36))&amp;":"&amp;LOWER(TRIM(D36))&amp;LEN(TRIM(E36))&amp;":"&amp;LOWER(TRIM(E36))))</x:f>
      </x:c>
      <x:c r="I36" s="2" t="str">
        <x:f>IF(H36="","",COUNTIFS($H$6:$H$55,"="&amp;SUBSTITUTE(SUBSTITUTE(SUBSTITUTE(H36,"~","~~"),"*","~*"),"?","~?"),$F$6:$F$55,1))</x:f>
      </x:c>
      <x:c r="J36" s="2" t="str">
        <x:f>IF(COUNTA(A36:G36)=0,"",IF(OR(COUNTIFS('申請'!$A$6:$A$55,"="&amp;SUBSTITUTE(SUBSTITUTE(SUBSTITUTE(B36,"~","~~"),"*","~*"),"?","~?"))&lt;&gt;1,TRIM(A36)="",H36="",NOT(ISNUMBER(G36)),G36&lt;=0,AND(F36&lt;&gt;0,F36&lt;&gt;1),NOT(ISNUMBER(F36)),COUNTIFS($A$6:$A$55,"="&amp;SUBSTITUTE(SUBSTITUTE(SUBSTITUTE(A36,"~","~~"),"*","~*"),"?","~?"))&lt;&gt;1,COUNTIFS('申請'!$A$6:$A$55,"="&amp;SUBSTITUTE(SUBSTITUTE(SUBSTITUTE(B36,"~","~~"),"*","~*"),"?","~?"),'申請'!$B$6:$B$55,"="&amp;SUBSTITUTE(SUBSTITUTE(SUBSTITUTE(C36,"~","~~"),"*","~*"),"?","~?"),'申請'!$C$6:$C$55,"="&amp;SUBSTITUTE(SUBSTITUTE(SUBSTITUTE(D36,"~","~~"),"*","~*"),"?","~?"),'申請'!$D$6:$D$55,"="&amp;SUBSTITUTE(SUBSTITUTE(SUBSTITUTE(E36,"~","~~"),"*","~*"),"?","~?"))&lt;&gt;1),"資料待補",IF(AND(F36=1,I36&gt;1),"重複待審","未發現候選")))</x:f>
      </x:c>
    </x:row>
    <x:row r="37" ht="26" customHeight="1">
      <x:c r="A37" s="13"/>
      <x:c r="B37" s="13"/>
      <x:c r="C37" s="13"/>
      <x:c r="D37" s="13"/>
      <x:c r="E37" s="13"/>
      <x:c r="F37" s="13"/>
      <x:c r="G37" s="14"/>
      <x:c r="H37" s="2" t="str">
        <x:f>IF(COUNTA(A37:G37)=0,"",IF(OR(TRIM(C37)="",TRIM(D37)="",TRIM(E37)="",OR(ISNUMBER(FIND("*",A37&amp;B37&amp;C37&amp;D37&amp;E37)),ISNUMBER(FIND("?",A37&amp;B37&amp;C37&amp;D37&amp;E37)),ISNUMBER(FIND("~",A37&amp;B37&amp;C37&amp;D37&amp;E37)))),"",LEN(TRIM(C37))&amp;":"&amp;LOWER(TRIM(C37))&amp;LEN(TRIM(D37))&amp;":"&amp;LOWER(TRIM(D37))&amp;LEN(TRIM(E37))&amp;":"&amp;LOWER(TRIM(E37))))</x:f>
      </x:c>
      <x:c r="I37" s="2" t="str">
        <x:f>IF(H37="","",COUNTIFS($H$6:$H$55,"="&amp;SUBSTITUTE(SUBSTITUTE(SUBSTITUTE(H37,"~","~~"),"*","~*"),"?","~?"),$F$6:$F$55,1))</x:f>
      </x:c>
      <x:c r="J37" s="2" t="str">
        <x:f>IF(COUNTA(A37:G37)=0,"",IF(OR(COUNTIFS('申請'!$A$6:$A$55,"="&amp;SUBSTITUTE(SUBSTITUTE(SUBSTITUTE(B37,"~","~~"),"*","~*"),"?","~?"))&lt;&gt;1,TRIM(A37)="",H37="",NOT(ISNUMBER(G37)),G37&lt;=0,AND(F37&lt;&gt;0,F37&lt;&gt;1),NOT(ISNUMBER(F37)),COUNTIFS($A$6:$A$55,"="&amp;SUBSTITUTE(SUBSTITUTE(SUBSTITUTE(A37,"~","~~"),"*","~*"),"?","~?"))&lt;&gt;1,COUNTIFS('申請'!$A$6:$A$55,"="&amp;SUBSTITUTE(SUBSTITUTE(SUBSTITUTE(B37,"~","~~"),"*","~*"),"?","~?"),'申請'!$B$6:$B$55,"="&amp;SUBSTITUTE(SUBSTITUTE(SUBSTITUTE(C37,"~","~~"),"*","~*"),"?","~?"),'申請'!$C$6:$C$55,"="&amp;SUBSTITUTE(SUBSTITUTE(SUBSTITUTE(D37,"~","~~"),"*","~*"),"?","~?"),'申請'!$D$6:$D$55,"="&amp;SUBSTITUTE(SUBSTITUTE(SUBSTITUTE(E37,"~","~~"),"*","~*"),"?","~?"))&lt;&gt;1),"資料待補",IF(AND(F37=1,I37&gt;1),"重複待審","未發現候選")))</x:f>
      </x:c>
    </x:row>
    <x:row r="38" ht="26" customHeight="1">
      <x:c r="A38" s="13"/>
      <x:c r="B38" s="13"/>
      <x:c r="C38" s="13"/>
      <x:c r="D38" s="13"/>
      <x:c r="E38" s="13"/>
      <x:c r="F38" s="13"/>
      <x:c r="G38" s="14"/>
      <x:c r="H38" s="2" t="str">
        <x:f>IF(COUNTA(A38:G38)=0,"",IF(OR(TRIM(C38)="",TRIM(D38)="",TRIM(E38)="",OR(ISNUMBER(FIND("*",A38&amp;B38&amp;C38&amp;D38&amp;E38)),ISNUMBER(FIND("?",A38&amp;B38&amp;C38&amp;D38&amp;E38)),ISNUMBER(FIND("~",A38&amp;B38&amp;C38&amp;D38&amp;E38)))),"",LEN(TRIM(C38))&amp;":"&amp;LOWER(TRIM(C38))&amp;LEN(TRIM(D38))&amp;":"&amp;LOWER(TRIM(D38))&amp;LEN(TRIM(E38))&amp;":"&amp;LOWER(TRIM(E38))))</x:f>
      </x:c>
      <x:c r="I38" s="2" t="str">
        <x:f>IF(H38="","",COUNTIFS($H$6:$H$55,"="&amp;SUBSTITUTE(SUBSTITUTE(SUBSTITUTE(H38,"~","~~"),"*","~*"),"?","~?"),$F$6:$F$55,1))</x:f>
      </x:c>
      <x:c r="J38" s="2" t="str">
        <x:f>IF(COUNTA(A38:G38)=0,"",IF(OR(COUNTIFS('申請'!$A$6:$A$55,"="&amp;SUBSTITUTE(SUBSTITUTE(SUBSTITUTE(B38,"~","~~"),"*","~*"),"?","~?"))&lt;&gt;1,TRIM(A38)="",H38="",NOT(ISNUMBER(G38)),G38&lt;=0,AND(F38&lt;&gt;0,F38&lt;&gt;1),NOT(ISNUMBER(F38)),COUNTIFS($A$6:$A$55,"="&amp;SUBSTITUTE(SUBSTITUTE(SUBSTITUTE(A38,"~","~~"),"*","~*"),"?","~?"))&lt;&gt;1,COUNTIFS('申請'!$A$6:$A$55,"="&amp;SUBSTITUTE(SUBSTITUTE(SUBSTITUTE(B38,"~","~~"),"*","~*"),"?","~?"),'申請'!$B$6:$B$55,"="&amp;SUBSTITUTE(SUBSTITUTE(SUBSTITUTE(C38,"~","~~"),"*","~*"),"?","~?"),'申請'!$C$6:$C$55,"="&amp;SUBSTITUTE(SUBSTITUTE(SUBSTITUTE(D38,"~","~~"),"*","~*"),"?","~?"),'申請'!$D$6:$D$55,"="&amp;SUBSTITUTE(SUBSTITUTE(SUBSTITUTE(E38,"~","~~"),"*","~*"),"?","~?"))&lt;&gt;1),"資料待補",IF(AND(F38=1,I38&gt;1),"重複待審","未發現候選")))</x:f>
      </x:c>
    </x:row>
    <x:row r="39" ht="26" customHeight="1">
      <x:c r="A39" s="13"/>
      <x:c r="B39" s="13"/>
      <x:c r="C39" s="13"/>
      <x:c r="D39" s="13"/>
      <x:c r="E39" s="13"/>
      <x:c r="F39" s="13"/>
      <x:c r="G39" s="14"/>
      <x:c r="H39" s="2" t="str">
        <x:f>IF(COUNTA(A39:G39)=0,"",IF(OR(TRIM(C39)="",TRIM(D39)="",TRIM(E39)="",OR(ISNUMBER(FIND("*",A39&amp;B39&amp;C39&amp;D39&amp;E39)),ISNUMBER(FIND("?",A39&amp;B39&amp;C39&amp;D39&amp;E39)),ISNUMBER(FIND("~",A39&amp;B39&amp;C39&amp;D39&amp;E39)))),"",LEN(TRIM(C39))&amp;":"&amp;LOWER(TRIM(C39))&amp;LEN(TRIM(D39))&amp;":"&amp;LOWER(TRIM(D39))&amp;LEN(TRIM(E39))&amp;":"&amp;LOWER(TRIM(E39))))</x:f>
      </x:c>
      <x:c r="I39" s="2" t="str">
        <x:f>IF(H39="","",COUNTIFS($H$6:$H$55,"="&amp;SUBSTITUTE(SUBSTITUTE(SUBSTITUTE(H39,"~","~~"),"*","~*"),"?","~?"),$F$6:$F$55,1))</x:f>
      </x:c>
      <x:c r="J39" s="2" t="str">
        <x:f>IF(COUNTA(A39:G39)=0,"",IF(OR(COUNTIFS('申請'!$A$6:$A$55,"="&amp;SUBSTITUTE(SUBSTITUTE(SUBSTITUTE(B39,"~","~~"),"*","~*"),"?","~?"))&lt;&gt;1,TRIM(A39)="",H39="",NOT(ISNUMBER(G39)),G39&lt;=0,AND(F39&lt;&gt;0,F39&lt;&gt;1),NOT(ISNUMBER(F39)),COUNTIFS($A$6:$A$55,"="&amp;SUBSTITUTE(SUBSTITUTE(SUBSTITUTE(A39,"~","~~"),"*","~*"),"?","~?"))&lt;&gt;1,COUNTIFS('申請'!$A$6:$A$55,"="&amp;SUBSTITUTE(SUBSTITUTE(SUBSTITUTE(B39,"~","~~"),"*","~*"),"?","~?"),'申請'!$B$6:$B$55,"="&amp;SUBSTITUTE(SUBSTITUTE(SUBSTITUTE(C39,"~","~~"),"*","~*"),"?","~?"),'申請'!$C$6:$C$55,"="&amp;SUBSTITUTE(SUBSTITUTE(SUBSTITUTE(D39,"~","~~"),"*","~*"),"?","~?"),'申請'!$D$6:$D$55,"="&amp;SUBSTITUTE(SUBSTITUTE(SUBSTITUTE(E39,"~","~~"),"*","~*"),"?","~?"))&lt;&gt;1),"資料待補",IF(AND(F39=1,I39&gt;1),"重複待審","未發現候選")))</x:f>
      </x:c>
    </x:row>
    <x:row r="40" ht="26" customHeight="1">
      <x:c r="A40" s="13"/>
      <x:c r="B40" s="13"/>
      <x:c r="C40" s="13"/>
      <x:c r="D40" s="13"/>
      <x:c r="E40" s="13"/>
      <x:c r="F40" s="13"/>
      <x:c r="G40" s="14"/>
      <x:c r="H40" s="2" t="str">
        <x:f>IF(COUNTA(A40:G40)=0,"",IF(OR(TRIM(C40)="",TRIM(D40)="",TRIM(E40)="",OR(ISNUMBER(FIND("*",A40&amp;B40&amp;C40&amp;D40&amp;E40)),ISNUMBER(FIND("?",A40&amp;B40&amp;C40&amp;D40&amp;E40)),ISNUMBER(FIND("~",A40&amp;B40&amp;C40&amp;D40&amp;E40)))),"",LEN(TRIM(C40))&amp;":"&amp;LOWER(TRIM(C40))&amp;LEN(TRIM(D40))&amp;":"&amp;LOWER(TRIM(D40))&amp;LEN(TRIM(E40))&amp;":"&amp;LOWER(TRIM(E40))))</x:f>
      </x:c>
      <x:c r="I40" s="2" t="str">
        <x:f>IF(H40="","",COUNTIFS($H$6:$H$55,"="&amp;SUBSTITUTE(SUBSTITUTE(SUBSTITUTE(H40,"~","~~"),"*","~*"),"?","~?"),$F$6:$F$55,1))</x:f>
      </x:c>
      <x:c r="J40" s="2" t="str">
        <x:f>IF(COUNTA(A40:G40)=0,"",IF(OR(COUNTIFS('申請'!$A$6:$A$55,"="&amp;SUBSTITUTE(SUBSTITUTE(SUBSTITUTE(B40,"~","~~"),"*","~*"),"?","~?"))&lt;&gt;1,TRIM(A40)="",H40="",NOT(ISNUMBER(G40)),G40&lt;=0,AND(F40&lt;&gt;0,F40&lt;&gt;1),NOT(ISNUMBER(F40)),COUNTIFS($A$6:$A$55,"="&amp;SUBSTITUTE(SUBSTITUTE(SUBSTITUTE(A40,"~","~~"),"*","~*"),"?","~?"))&lt;&gt;1,COUNTIFS('申請'!$A$6:$A$55,"="&amp;SUBSTITUTE(SUBSTITUTE(SUBSTITUTE(B40,"~","~~"),"*","~*"),"?","~?"),'申請'!$B$6:$B$55,"="&amp;SUBSTITUTE(SUBSTITUTE(SUBSTITUTE(C40,"~","~~"),"*","~*"),"?","~?"),'申請'!$C$6:$C$55,"="&amp;SUBSTITUTE(SUBSTITUTE(SUBSTITUTE(D40,"~","~~"),"*","~*"),"?","~?"),'申請'!$D$6:$D$55,"="&amp;SUBSTITUTE(SUBSTITUTE(SUBSTITUTE(E40,"~","~~"),"*","~*"),"?","~?"))&lt;&gt;1),"資料待補",IF(AND(F40=1,I40&gt;1),"重複待審","未發現候選")))</x:f>
      </x:c>
    </x:row>
    <x:row r="41" ht="26" customHeight="1">
      <x:c r="A41" s="13"/>
      <x:c r="B41" s="13"/>
      <x:c r="C41" s="13"/>
      <x:c r="D41" s="13"/>
      <x:c r="E41" s="13"/>
      <x:c r="F41" s="13"/>
      <x:c r="G41" s="14"/>
      <x:c r="H41" s="2" t="str">
        <x:f>IF(COUNTA(A41:G41)=0,"",IF(OR(TRIM(C41)="",TRIM(D41)="",TRIM(E41)="",OR(ISNUMBER(FIND("*",A41&amp;B41&amp;C41&amp;D41&amp;E41)),ISNUMBER(FIND("?",A41&amp;B41&amp;C41&amp;D41&amp;E41)),ISNUMBER(FIND("~",A41&amp;B41&amp;C41&amp;D41&amp;E41)))),"",LEN(TRIM(C41))&amp;":"&amp;LOWER(TRIM(C41))&amp;LEN(TRIM(D41))&amp;":"&amp;LOWER(TRIM(D41))&amp;LEN(TRIM(E41))&amp;":"&amp;LOWER(TRIM(E41))))</x:f>
      </x:c>
      <x:c r="I41" s="2" t="str">
        <x:f>IF(H41="","",COUNTIFS($H$6:$H$55,"="&amp;SUBSTITUTE(SUBSTITUTE(SUBSTITUTE(H41,"~","~~"),"*","~*"),"?","~?"),$F$6:$F$55,1))</x:f>
      </x:c>
      <x:c r="J41" s="2" t="str">
        <x:f>IF(COUNTA(A41:G41)=0,"",IF(OR(COUNTIFS('申請'!$A$6:$A$55,"="&amp;SUBSTITUTE(SUBSTITUTE(SUBSTITUTE(B41,"~","~~"),"*","~*"),"?","~?"))&lt;&gt;1,TRIM(A41)="",H41="",NOT(ISNUMBER(G41)),G41&lt;=0,AND(F41&lt;&gt;0,F41&lt;&gt;1),NOT(ISNUMBER(F41)),COUNTIFS($A$6:$A$55,"="&amp;SUBSTITUTE(SUBSTITUTE(SUBSTITUTE(A41,"~","~~"),"*","~*"),"?","~?"))&lt;&gt;1,COUNTIFS('申請'!$A$6:$A$55,"="&amp;SUBSTITUTE(SUBSTITUTE(SUBSTITUTE(B41,"~","~~"),"*","~*"),"?","~?"),'申請'!$B$6:$B$55,"="&amp;SUBSTITUTE(SUBSTITUTE(SUBSTITUTE(C41,"~","~~"),"*","~*"),"?","~?"),'申請'!$C$6:$C$55,"="&amp;SUBSTITUTE(SUBSTITUTE(SUBSTITUTE(D41,"~","~~"),"*","~*"),"?","~?"),'申請'!$D$6:$D$55,"="&amp;SUBSTITUTE(SUBSTITUTE(SUBSTITUTE(E41,"~","~~"),"*","~*"),"?","~?"))&lt;&gt;1),"資料待補",IF(AND(F41=1,I41&gt;1),"重複待審","未發現候選")))</x:f>
      </x:c>
    </x:row>
    <x:row r="42" ht="26" customHeight="1">
      <x:c r="A42" s="13"/>
      <x:c r="B42" s="13"/>
      <x:c r="C42" s="13"/>
      <x:c r="D42" s="13"/>
      <x:c r="E42" s="13"/>
      <x:c r="F42" s="13"/>
      <x:c r="G42" s="14"/>
      <x:c r="H42" s="2" t="str">
        <x:f>IF(COUNTA(A42:G42)=0,"",IF(OR(TRIM(C42)="",TRIM(D42)="",TRIM(E42)="",OR(ISNUMBER(FIND("*",A42&amp;B42&amp;C42&amp;D42&amp;E42)),ISNUMBER(FIND("?",A42&amp;B42&amp;C42&amp;D42&amp;E42)),ISNUMBER(FIND("~",A42&amp;B42&amp;C42&amp;D42&amp;E42)))),"",LEN(TRIM(C42))&amp;":"&amp;LOWER(TRIM(C42))&amp;LEN(TRIM(D42))&amp;":"&amp;LOWER(TRIM(D42))&amp;LEN(TRIM(E42))&amp;":"&amp;LOWER(TRIM(E42))))</x:f>
      </x:c>
      <x:c r="I42" s="2" t="str">
        <x:f>IF(H42="","",COUNTIFS($H$6:$H$55,"="&amp;SUBSTITUTE(SUBSTITUTE(SUBSTITUTE(H42,"~","~~"),"*","~*"),"?","~?"),$F$6:$F$55,1))</x:f>
      </x:c>
      <x:c r="J42" s="2" t="str">
        <x:f>IF(COUNTA(A42:G42)=0,"",IF(OR(COUNTIFS('申請'!$A$6:$A$55,"="&amp;SUBSTITUTE(SUBSTITUTE(SUBSTITUTE(B42,"~","~~"),"*","~*"),"?","~?"))&lt;&gt;1,TRIM(A42)="",H42="",NOT(ISNUMBER(G42)),G42&lt;=0,AND(F42&lt;&gt;0,F42&lt;&gt;1),NOT(ISNUMBER(F42)),COUNTIFS($A$6:$A$55,"="&amp;SUBSTITUTE(SUBSTITUTE(SUBSTITUTE(A42,"~","~~"),"*","~*"),"?","~?"))&lt;&gt;1,COUNTIFS('申請'!$A$6:$A$55,"="&amp;SUBSTITUTE(SUBSTITUTE(SUBSTITUTE(B42,"~","~~"),"*","~*"),"?","~?"),'申請'!$B$6:$B$55,"="&amp;SUBSTITUTE(SUBSTITUTE(SUBSTITUTE(C42,"~","~~"),"*","~*"),"?","~?"),'申請'!$C$6:$C$55,"="&amp;SUBSTITUTE(SUBSTITUTE(SUBSTITUTE(D42,"~","~~"),"*","~*"),"?","~?"),'申請'!$D$6:$D$55,"="&amp;SUBSTITUTE(SUBSTITUTE(SUBSTITUTE(E42,"~","~~"),"*","~*"),"?","~?"))&lt;&gt;1),"資料待補",IF(AND(F42=1,I42&gt;1),"重複待審","未發現候選")))</x:f>
      </x:c>
    </x:row>
    <x:row r="43" ht="26" customHeight="1">
      <x:c r="A43" s="13"/>
      <x:c r="B43" s="13"/>
      <x:c r="C43" s="13"/>
      <x:c r="D43" s="13"/>
      <x:c r="E43" s="13"/>
      <x:c r="F43" s="13"/>
      <x:c r="G43" s="14"/>
      <x:c r="H43" s="2" t="str">
        <x:f>IF(COUNTA(A43:G43)=0,"",IF(OR(TRIM(C43)="",TRIM(D43)="",TRIM(E43)="",OR(ISNUMBER(FIND("*",A43&amp;B43&amp;C43&amp;D43&amp;E43)),ISNUMBER(FIND("?",A43&amp;B43&amp;C43&amp;D43&amp;E43)),ISNUMBER(FIND("~",A43&amp;B43&amp;C43&amp;D43&amp;E43)))),"",LEN(TRIM(C43))&amp;":"&amp;LOWER(TRIM(C43))&amp;LEN(TRIM(D43))&amp;":"&amp;LOWER(TRIM(D43))&amp;LEN(TRIM(E43))&amp;":"&amp;LOWER(TRIM(E43))))</x:f>
      </x:c>
      <x:c r="I43" s="2" t="str">
        <x:f>IF(H43="","",COUNTIFS($H$6:$H$55,"="&amp;SUBSTITUTE(SUBSTITUTE(SUBSTITUTE(H43,"~","~~"),"*","~*"),"?","~?"),$F$6:$F$55,1))</x:f>
      </x:c>
      <x:c r="J43" s="2" t="str">
        <x:f>IF(COUNTA(A43:G43)=0,"",IF(OR(COUNTIFS('申請'!$A$6:$A$55,"="&amp;SUBSTITUTE(SUBSTITUTE(SUBSTITUTE(B43,"~","~~"),"*","~*"),"?","~?"))&lt;&gt;1,TRIM(A43)="",H43="",NOT(ISNUMBER(G43)),G43&lt;=0,AND(F43&lt;&gt;0,F43&lt;&gt;1),NOT(ISNUMBER(F43)),COUNTIFS($A$6:$A$55,"="&amp;SUBSTITUTE(SUBSTITUTE(SUBSTITUTE(A43,"~","~~"),"*","~*"),"?","~?"))&lt;&gt;1,COUNTIFS('申請'!$A$6:$A$55,"="&amp;SUBSTITUTE(SUBSTITUTE(SUBSTITUTE(B43,"~","~~"),"*","~*"),"?","~?"),'申請'!$B$6:$B$55,"="&amp;SUBSTITUTE(SUBSTITUTE(SUBSTITUTE(C43,"~","~~"),"*","~*"),"?","~?"),'申請'!$C$6:$C$55,"="&amp;SUBSTITUTE(SUBSTITUTE(SUBSTITUTE(D43,"~","~~"),"*","~*"),"?","~?"),'申請'!$D$6:$D$55,"="&amp;SUBSTITUTE(SUBSTITUTE(SUBSTITUTE(E43,"~","~~"),"*","~*"),"?","~?"))&lt;&gt;1),"資料待補",IF(AND(F43=1,I43&gt;1),"重複待審","未發現候選")))</x:f>
      </x:c>
    </x:row>
    <x:row r="44" ht="26" customHeight="1">
      <x:c r="A44" s="13"/>
      <x:c r="B44" s="13"/>
      <x:c r="C44" s="13"/>
      <x:c r="D44" s="13"/>
      <x:c r="E44" s="13"/>
      <x:c r="F44" s="13"/>
      <x:c r="G44" s="14"/>
      <x:c r="H44" s="2" t="str">
        <x:f>IF(COUNTA(A44:G44)=0,"",IF(OR(TRIM(C44)="",TRIM(D44)="",TRIM(E44)="",OR(ISNUMBER(FIND("*",A44&amp;B44&amp;C44&amp;D44&amp;E44)),ISNUMBER(FIND("?",A44&amp;B44&amp;C44&amp;D44&amp;E44)),ISNUMBER(FIND("~",A44&amp;B44&amp;C44&amp;D44&amp;E44)))),"",LEN(TRIM(C44))&amp;":"&amp;LOWER(TRIM(C44))&amp;LEN(TRIM(D44))&amp;":"&amp;LOWER(TRIM(D44))&amp;LEN(TRIM(E44))&amp;":"&amp;LOWER(TRIM(E44))))</x:f>
      </x:c>
      <x:c r="I44" s="2" t="str">
        <x:f>IF(H44="","",COUNTIFS($H$6:$H$55,"="&amp;SUBSTITUTE(SUBSTITUTE(SUBSTITUTE(H44,"~","~~"),"*","~*"),"?","~?"),$F$6:$F$55,1))</x:f>
      </x:c>
      <x:c r="J44" s="2" t="str">
        <x:f>IF(COUNTA(A44:G44)=0,"",IF(OR(COUNTIFS('申請'!$A$6:$A$55,"="&amp;SUBSTITUTE(SUBSTITUTE(SUBSTITUTE(B44,"~","~~"),"*","~*"),"?","~?"))&lt;&gt;1,TRIM(A44)="",H44="",NOT(ISNUMBER(G44)),G44&lt;=0,AND(F44&lt;&gt;0,F44&lt;&gt;1),NOT(ISNUMBER(F44)),COUNTIFS($A$6:$A$55,"="&amp;SUBSTITUTE(SUBSTITUTE(SUBSTITUTE(A44,"~","~~"),"*","~*"),"?","~?"))&lt;&gt;1,COUNTIFS('申請'!$A$6:$A$55,"="&amp;SUBSTITUTE(SUBSTITUTE(SUBSTITUTE(B44,"~","~~"),"*","~*"),"?","~?"),'申請'!$B$6:$B$55,"="&amp;SUBSTITUTE(SUBSTITUTE(SUBSTITUTE(C44,"~","~~"),"*","~*"),"?","~?"),'申請'!$C$6:$C$55,"="&amp;SUBSTITUTE(SUBSTITUTE(SUBSTITUTE(D44,"~","~~"),"*","~*"),"?","~?"),'申請'!$D$6:$D$55,"="&amp;SUBSTITUTE(SUBSTITUTE(SUBSTITUTE(E44,"~","~~"),"*","~*"),"?","~?"))&lt;&gt;1),"資料待補",IF(AND(F44=1,I44&gt;1),"重複待審","未發現候選")))</x:f>
      </x:c>
    </x:row>
    <x:row r="45" ht="26" customHeight="1">
      <x:c r="A45" s="13"/>
      <x:c r="B45" s="13"/>
      <x:c r="C45" s="13"/>
      <x:c r="D45" s="13"/>
      <x:c r="E45" s="13"/>
      <x:c r="F45" s="13"/>
      <x:c r="G45" s="14"/>
      <x:c r="H45" s="2" t="str">
        <x:f>IF(COUNTA(A45:G45)=0,"",IF(OR(TRIM(C45)="",TRIM(D45)="",TRIM(E45)="",OR(ISNUMBER(FIND("*",A45&amp;B45&amp;C45&amp;D45&amp;E45)),ISNUMBER(FIND("?",A45&amp;B45&amp;C45&amp;D45&amp;E45)),ISNUMBER(FIND("~",A45&amp;B45&amp;C45&amp;D45&amp;E45)))),"",LEN(TRIM(C45))&amp;":"&amp;LOWER(TRIM(C45))&amp;LEN(TRIM(D45))&amp;":"&amp;LOWER(TRIM(D45))&amp;LEN(TRIM(E45))&amp;":"&amp;LOWER(TRIM(E45))))</x:f>
      </x:c>
      <x:c r="I45" s="2" t="str">
        <x:f>IF(H45="","",COUNTIFS($H$6:$H$55,"="&amp;SUBSTITUTE(SUBSTITUTE(SUBSTITUTE(H45,"~","~~"),"*","~*"),"?","~?"),$F$6:$F$55,1))</x:f>
      </x:c>
      <x:c r="J45" s="2" t="str">
        <x:f>IF(COUNTA(A45:G45)=0,"",IF(OR(COUNTIFS('申請'!$A$6:$A$55,"="&amp;SUBSTITUTE(SUBSTITUTE(SUBSTITUTE(B45,"~","~~"),"*","~*"),"?","~?"))&lt;&gt;1,TRIM(A45)="",H45="",NOT(ISNUMBER(G45)),G45&lt;=0,AND(F45&lt;&gt;0,F45&lt;&gt;1),NOT(ISNUMBER(F45)),COUNTIFS($A$6:$A$55,"="&amp;SUBSTITUTE(SUBSTITUTE(SUBSTITUTE(A45,"~","~~"),"*","~*"),"?","~?"))&lt;&gt;1,COUNTIFS('申請'!$A$6:$A$55,"="&amp;SUBSTITUTE(SUBSTITUTE(SUBSTITUTE(B45,"~","~~"),"*","~*"),"?","~?"),'申請'!$B$6:$B$55,"="&amp;SUBSTITUTE(SUBSTITUTE(SUBSTITUTE(C45,"~","~~"),"*","~*"),"?","~?"),'申請'!$C$6:$C$55,"="&amp;SUBSTITUTE(SUBSTITUTE(SUBSTITUTE(D45,"~","~~"),"*","~*"),"?","~?"),'申請'!$D$6:$D$55,"="&amp;SUBSTITUTE(SUBSTITUTE(SUBSTITUTE(E45,"~","~~"),"*","~*"),"?","~?"))&lt;&gt;1),"資料待補",IF(AND(F45=1,I45&gt;1),"重複待審","未發現候選")))</x:f>
      </x:c>
    </x:row>
    <x:row r="46" ht="26" customHeight="1">
      <x:c r="A46" s="13"/>
      <x:c r="B46" s="13"/>
      <x:c r="C46" s="13"/>
      <x:c r="D46" s="13"/>
      <x:c r="E46" s="13"/>
      <x:c r="F46" s="13"/>
      <x:c r="G46" s="14"/>
      <x:c r="H46" s="2" t="str">
        <x:f>IF(COUNTA(A46:G46)=0,"",IF(OR(TRIM(C46)="",TRIM(D46)="",TRIM(E46)="",OR(ISNUMBER(FIND("*",A46&amp;B46&amp;C46&amp;D46&amp;E46)),ISNUMBER(FIND("?",A46&amp;B46&amp;C46&amp;D46&amp;E46)),ISNUMBER(FIND("~",A46&amp;B46&amp;C46&amp;D46&amp;E46)))),"",LEN(TRIM(C46))&amp;":"&amp;LOWER(TRIM(C46))&amp;LEN(TRIM(D46))&amp;":"&amp;LOWER(TRIM(D46))&amp;LEN(TRIM(E46))&amp;":"&amp;LOWER(TRIM(E46))))</x:f>
      </x:c>
      <x:c r="I46" s="2" t="str">
        <x:f>IF(H46="","",COUNTIFS($H$6:$H$55,"="&amp;SUBSTITUTE(SUBSTITUTE(SUBSTITUTE(H46,"~","~~"),"*","~*"),"?","~?"),$F$6:$F$55,1))</x:f>
      </x:c>
      <x:c r="J46" s="2" t="str">
        <x:f>IF(COUNTA(A46:G46)=0,"",IF(OR(COUNTIFS('申請'!$A$6:$A$55,"="&amp;SUBSTITUTE(SUBSTITUTE(SUBSTITUTE(B46,"~","~~"),"*","~*"),"?","~?"))&lt;&gt;1,TRIM(A46)="",H46="",NOT(ISNUMBER(G46)),G46&lt;=0,AND(F46&lt;&gt;0,F46&lt;&gt;1),NOT(ISNUMBER(F46)),COUNTIFS($A$6:$A$55,"="&amp;SUBSTITUTE(SUBSTITUTE(SUBSTITUTE(A46,"~","~~"),"*","~*"),"?","~?"))&lt;&gt;1,COUNTIFS('申請'!$A$6:$A$55,"="&amp;SUBSTITUTE(SUBSTITUTE(SUBSTITUTE(B46,"~","~~"),"*","~*"),"?","~?"),'申請'!$B$6:$B$55,"="&amp;SUBSTITUTE(SUBSTITUTE(SUBSTITUTE(C46,"~","~~"),"*","~*"),"?","~?"),'申請'!$C$6:$C$55,"="&amp;SUBSTITUTE(SUBSTITUTE(SUBSTITUTE(D46,"~","~~"),"*","~*"),"?","~?"),'申請'!$D$6:$D$55,"="&amp;SUBSTITUTE(SUBSTITUTE(SUBSTITUTE(E46,"~","~~"),"*","~*"),"?","~?"))&lt;&gt;1),"資料待補",IF(AND(F46=1,I46&gt;1),"重複待審","未發現候選")))</x:f>
      </x:c>
    </x:row>
    <x:row r="47" ht="26" customHeight="1">
      <x:c r="A47" s="13"/>
      <x:c r="B47" s="13"/>
      <x:c r="C47" s="13"/>
      <x:c r="D47" s="13"/>
      <x:c r="E47" s="13"/>
      <x:c r="F47" s="13"/>
      <x:c r="G47" s="14"/>
      <x:c r="H47" s="2" t="str">
        <x:f>IF(COUNTA(A47:G47)=0,"",IF(OR(TRIM(C47)="",TRIM(D47)="",TRIM(E47)="",OR(ISNUMBER(FIND("*",A47&amp;B47&amp;C47&amp;D47&amp;E47)),ISNUMBER(FIND("?",A47&amp;B47&amp;C47&amp;D47&amp;E47)),ISNUMBER(FIND("~",A47&amp;B47&amp;C47&amp;D47&amp;E47)))),"",LEN(TRIM(C47))&amp;":"&amp;LOWER(TRIM(C47))&amp;LEN(TRIM(D47))&amp;":"&amp;LOWER(TRIM(D47))&amp;LEN(TRIM(E47))&amp;":"&amp;LOWER(TRIM(E47))))</x:f>
      </x:c>
      <x:c r="I47" s="2" t="str">
        <x:f>IF(H47="","",COUNTIFS($H$6:$H$55,"="&amp;SUBSTITUTE(SUBSTITUTE(SUBSTITUTE(H47,"~","~~"),"*","~*"),"?","~?"),$F$6:$F$55,1))</x:f>
      </x:c>
      <x:c r="J47" s="2" t="str">
        <x:f>IF(COUNTA(A47:G47)=0,"",IF(OR(COUNTIFS('申請'!$A$6:$A$55,"="&amp;SUBSTITUTE(SUBSTITUTE(SUBSTITUTE(B47,"~","~~"),"*","~*"),"?","~?"))&lt;&gt;1,TRIM(A47)="",H47="",NOT(ISNUMBER(G47)),G47&lt;=0,AND(F47&lt;&gt;0,F47&lt;&gt;1),NOT(ISNUMBER(F47)),COUNTIFS($A$6:$A$55,"="&amp;SUBSTITUTE(SUBSTITUTE(SUBSTITUTE(A47,"~","~~"),"*","~*"),"?","~?"))&lt;&gt;1,COUNTIFS('申請'!$A$6:$A$55,"="&amp;SUBSTITUTE(SUBSTITUTE(SUBSTITUTE(B47,"~","~~"),"*","~*"),"?","~?"),'申請'!$B$6:$B$55,"="&amp;SUBSTITUTE(SUBSTITUTE(SUBSTITUTE(C47,"~","~~"),"*","~*"),"?","~?"),'申請'!$C$6:$C$55,"="&amp;SUBSTITUTE(SUBSTITUTE(SUBSTITUTE(D47,"~","~~"),"*","~*"),"?","~?"),'申請'!$D$6:$D$55,"="&amp;SUBSTITUTE(SUBSTITUTE(SUBSTITUTE(E47,"~","~~"),"*","~*"),"?","~?"))&lt;&gt;1),"資料待補",IF(AND(F47=1,I47&gt;1),"重複待審","未發現候選")))</x:f>
      </x:c>
    </x:row>
    <x:row r="48" ht="26" customHeight="1">
      <x:c r="A48" s="13"/>
      <x:c r="B48" s="13"/>
      <x:c r="C48" s="13"/>
      <x:c r="D48" s="13"/>
      <x:c r="E48" s="13"/>
      <x:c r="F48" s="13"/>
      <x:c r="G48" s="14"/>
      <x:c r="H48" s="2" t="str">
        <x:f>IF(COUNTA(A48:G48)=0,"",IF(OR(TRIM(C48)="",TRIM(D48)="",TRIM(E48)="",OR(ISNUMBER(FIND("*",A48&amp;B48&amp;C48&amp;D48&amp;E48)),ISNUMBER(FIND("?",A48&amp;B48&amp;C48&amp;D48&amp;E48)),ISNUMBER(FIND("~",A48&amp;B48&amp;C48&amp;D48&amp;E48)))),"",LEN(TRIM(C48))&amp;":"&amp;LOWER(TRIM(C48))&amp;LEN(TRIM(D48))&amp;":"&amp;LOWER(TRIM(D48))&amp;LEN(TRIM(E48))&amp;":"&amp;LOWER(TRIM(E48))))</x:f>
      </x:c>
      <x:c r="I48" s="2" t="str">
        <x:f>IF(H48="","",COUNTIFS($H$6:$H$55,"="&amp;SUBSTITUTE(SUBSTITUTE(SUBSTITUTE(H48,"~","~~"),"*","~*"),"?","~?"),$F$6:$F$55,1))</x:f>
      </x:c>
      <x:c r="J48" s="2" t="str">
        <x:f>IF(COUNTA(A48:G48)=0,"",IF(OR(COUNTIFS('申請'!$A$6:$A$55,"="&amp;SUBSTITUTE(SUBSTITUTE(SUBSTITUTE(B48,"~","~~"),"*","~*"),"?","~?"))&lt;&gt;1,TRIM(A48)="",H48="",NOT(ISNUMBER(G48)),G48&lt;=0,AND(F48&lt;&gt;0,F48&lt;&gt;1),NOT(ISNUMBER(F48)),COUNTIFS($A$6:$A$55,"="&amp;SUBSTITUTE(SUBSTITUTE(SUBSTITUTE(A48,"~","~~"),"*","~*"),"?","~?"))&lt;&gt;1,COUNTIFS('申請'!$A$6:$A$55,"="&amp;SUBSTITUTE(SUBSTITUTE(SUBSTITUTE(B48,"~","~~"),"*","~*"),"?","~?"),'申請'!$B$6:$B$55,"="&amp;SUBSTITUTE(SUBSTITUTE(SUBSTITUTE(C48,"~","~~"),"*","~*"),"?","~?"),'申請'!$C$6:$C$55,"="&amp;SUBSTITUTE(SUBSTITUTE(SUBSTITUTE(D48,"~","~~"),"*","~*"),"?","~?"),'申請'!$D$6:$D$55,"="&amp;SUBSTITUTE(SUBSTITUTE(SUBSTITUTE(E48,"~","~~"),"*","~*"),"?","~?"))&lt;&gt;1),"資料待補",IF(AND(F48=1,I48&gt;1),"重複待審","未發現候選")))</x:f>
      </x:c>
    </x:row>
    <x:row r="49" ht="26" customHeight="1">
      <x:c r="A49" s="13"/>
      <x:c r="B49" s="13"/>
      <x:c r="C49" s="13"/>
      <x:c r="D49" s="13"/>
      <x:c r="E49" s="13"/>
      <x:c r="F49" s="13"/>
      <x:c r="G49" s="14"/>
      <x:c r="H49" s="2" t="str">
        <x:f>IF(COUNTA(A49:G49)=0,"",IF(OR(TRIM(C49)="",TRIM(D49)="",TRIM(E49)="",OR(ISNUMBER(FIND("*",A49&amp;B49&amp;C49&amp;D49&amp;E49)),ISNUMBER(FIND("?",A49&amp;B49&amp;C49&amp;D49&amp;E49)),ISNUMBER(FIND("~",A49&amp;B49&amp;C49&amp;D49&amp;E49)))),"",LEN(TRIM(C49))&amp;":"&amp;LOWER(TRIM(C49))&amp;LEN(TRIM(D49))&amp;":"&amp;LOWER(TRIM(D49))&amp;LEN(TRIM(E49))&amp;":"&amp;LOWER(TRIM(E49))))</x:f>
      </x:c>
      <x:c r="I49" s="2" t="str">
        <x:f>IF(H49="","",COUNTIFS($H$6:$H$55,"="&amp;SUBSTITUTE(SUBSTITUTE(SUBSTITUTE(H49,"~","~~"),"*","~*"),"?","~?"),$F$6:$F$55,1))</x:f>
      </x:c>
      <x:c r="J49" s="2" t="str">
        <x:f>IF(COUNTA(A49:G49)=0,"",IF(OR(COUNTIFS('申請'!$A$6:$A$55,"="&amp;SUBSTITUTE(SUBSTITUTE(SUBSTITUTE(B49,"~","~~"),"*","~*"),"?","~?"))&lt;&gt;1,TRIM(A49)="",H49="",NOT(ISNUMBER(G49)),G49&lt;=0,AND(F49&lt;&gt;0,F49&lt;&gt;1),NOT(ISNUMBER(F49)),COUNTIFS($A$6:$A$55,"="&amp;SUBSTITUTE(SUBSTITUTE(SUBSTITUTE(A49,"~","~~"),"*","~*"),"?","~?"))&lt;&gt;1,COUNTIFS('申請'!$A$6:$A$55,"="&amp;SUBSTITUTE(SUBSTITUTE(SUBSTITUTE(B49,"~","~~"),"*","~*"),"?","~?"),'申請'!$B$6:$B$55,"="&amp;SUBSTITUTE(SUBSTITUTE(SUBSTITUTE(C49,"~","~~"),"*","~*"),"?","~?"),'申請'!$C$6:$C$55,"="&amp;SUBSTITUTE(SUBSTITUTE(SUBSTITUTE(D49,"~","~~"),"*","~*"),"?","~?"),'申請'!$D$6:$D$55,"="&amp;SUBSTITUTE(SUBSTITUTE(SUBSTITUTE(E49,"~","~~"),"*","~*"),"?","~?"))&lt;&gt;1),"資料待補",IF(AND(F49=1,I49&gt;1),"重複待審","未發現候選")))</x:f>
      </x:c>
    </x:row>
    <x:row r="50" ht="26" customHeight="1">
      <x:c r="A50" s="13"/>
      <x:c r="B50" s="13"/>
      <x:c r="C50" s="13"/>
      <x:c r="D50" s="13"/>
      <x:c r="E50" s="13"/>
      <x:c r="F50" s="13"/>
      <x:c r="G50" s="14"/>
      <x:c r="H50" s="2" t="str">
        <x:f>IF(COUNTA(A50:G50)=0,"",IF(OR(TRIM(C50)="",TRIM(D50)="",TRIM(E50)="",OR(ISNUMBER(FIND("*",A50&amp;B50&amp;C50&amp;D50&amp;E50)),ISNUMBER(FIND("?",A50&amp;B50&amp;C50&amp;D50&amp;E50)),ISNUMBER(FIND("~",A50&amp;B50&amp;C50&amp;D50&amp;E50)))),"",LEN(TRIM(C50))&amp;":"&amp;LOWER(TRIM(C50))&amp;LEN(TRIM(D50))&amp;":"&amp;LOWER(TRIM(D50))&amp;LEN(TRIM(E50))&amp;":"&amp;LOWER(TRIM(E50))))</x:f>
      </x:c>
      <x:c r="I50" s="2" t="str">
        <x:f>IF(H50="","",COUNTIFS($H$6:$H$55,"="&amp;SUBSTITUTE(SUBSTITUTE(SUBSTITUTE(H50,"~","~~"),"*","~*"),"?","~?"),$F$6:$F$55,1))</x:f>
      </x:c>
      <x:c r="J50" s="2" t="str">
        <x:f>IF(COUNTA(A50:G50)=0,"",IF(OR(COUNTIFS('申請'!$A$6:$A$55,"="&amp;SUBSTITUTE(SUBSTITUTE(SUBSTITUTE(B50,"~","~~"),"*","~*"),"?","~?"))&lt;&gt;1,TRIM(A50)="",H50="",NOT(ISNUMBER(G50)),G50&lt;=0,AND(F50&lt;&gt;0,F50&lt;&gt;1),NOT(ISNUMBER(F50)),COUNTIFS($A$6:$A$55,"="&amp;SUBSTITUTE(SUBSTITUTE(SUBSTITUTE(A50,"~","~~"),"*","~*"),"?","~?"))&lt;&gt;1,COUNTIFS('申請'!$A$6:$A$55,"="&amp;SUBSTITUTE(SUBSTITUTE(SUBSTITUTE(B50,"~","~~"),"*","~*"),"?","~?"),'申請'!$B$6:$B$55,"="&amp;SUBSTITUTE(SUBSTITUTE(SUBSTITUTE(C50,"~","~~"),"*","~*"),"?","~?"),'申請'!$C$6:$C$55,"="&amp;SUBSTITUTE(SUBSTITUTE(SUBSTITUTE(D50,"~","~~"),"*","~*"),"?","~?"),'申請'!$D$6:$D$55,"="&amp;SUBSTITUTE(SUBSTITUTE(SUBSTITUTE(E50,"~","~~"),"*","~*"),"?","~?"))&lt;&gt;1),"資料待補",IF(AND(F50=1,I50&gt;1),"重複待審","未發現候選")))</x:f>
      </x:c>
    </x:row>
    <x:row r="51" ht="26" customHeight="1">
      <x:c r="A51" s="13"/>
      <x:c r="B51" s="13"/>
      <x:c r="C51" s="13"/>
      <x:c r="D51" s="13"/>
      <x:c r="E51" s="13"/>
      <x:c r="F51" s="13"/>
      <x:c r="G51" s="14"/>
      <x:c r="H51" s="2" t="str">
        <x:f>IF(COUNTA(A51:G51)=0,"",IF(OR(TRIM(C51)="",TRIM(D51)="",TRIM(E51)="",OR(ISNUMBER(FIND("*",A51&amp;B51&amp;C51&amp;D51&amp;E51)),ISNUMBER(FIND("?",A51&amp;B51&amp;C51&amp;D51&amp;E51)),ISNUMBER(FIND("~",A51&amp;B51&amp;C51&amp;D51&amp;E51)))),"",LEN(TRIM(C51))&amp;":"&amp;LOWER(TRIM(C51))&amp;LEN(TRIM(D51))&amp;":"&amp;LOWER(TRIM(D51))&amp;LEN(TRIM(E51))&amp;":"&amp;LOWER(TRIM(E51))))</x:f>
      </x:c>
      <x:c r="I51" s="2" t="str">
        <x:f>IF(H51="","",COUNTIFS($H$6:$H$55,"="&amp;SUBSTITUTE(SUBSTITUTE(SUBSTITUTE(H51,"~","~~"),"*","~*"),"?","~?"),$F$6:$F$55,1))</x:f>
      </x:c>
      <x:c r="J51" s="2" t="str">
        <x:f>IF(COUNTA(A51:G51)=0,"",IF(OR(COUNTIFS('申請'!$A$6:$A$55,"="&amp;SUBSTITUTE(SUBSTITUTE(SUBSTITUTE(B51,"~","~~"),"*","~*"),"?","~?"))&lt;&gt;1,TRIM(A51)="",H51="",NOT(ISNUMBER(G51)),G51&lt;=0,AND(F51&lt;&gt;0,F51&lt;&gt;1),NOT(ISNUMBER(F51)),COUNTIFS($A$6:$A$55,"="&amp;SUBSTITUTE(SUBSTITUTE(SUBSTITUTE(A51,"~","~~"),"*","~*"),"?","~?"))&lt;&gt;1,COUNTIFS('申請'!$A$6:$A$55,"="&amp;SUBSTITUTE(SUBSTITUTE(SUBSTITUTE(B51,"~","~~"),"*","~*"),"?","~?"),'申請'!$B$6:$B$55,"="&amp;SUBSTITUTE(SUBSTITUTE(SUBSTITUTE(C51,"~","~~"),"*","~*"),"?","~?"),'申請'!$C$6:$C$55,"="&amp;SUBSTITUTE(SUBSTITUTE(SUBSTITUTE(D51,"~","~~"),"*","~*"),"?","~?"),'申請'!$D$6:$D$55,"="&amp;SUBSTITUTE(SUBSTITUTE(SUBSTITUTE(E51,"~","~~"),"*","~*"),"?","~?"))&lt;&gt;1),"資料待補",IF(AND(F51=1,I51&gt;1),"重複待審","未發現候選")))</x:f>
      </x:c>
    </x:row>
    <x:row r="52" ht="26" customHeight="1">
      <x:c r="A52" s="13"/>
      <x:c r="B52" s="13"/>
      <x:c r="C52" s="13"/>
      <x:c r="D52" s="13"/>
      <x:c r="E52" s="13"/>
      <x:c r="F52" s="13"/>
      <x:c r="G52" s="14"/>
      <x:c r="H52" s="2" t="str">
        <x:f>IF(COUNTA(A52:G52)=0,"",IF(OR(TRIM(C52)="",TRIM(D52)="",TRIM(E52)="",OR(ISNUMBER(FIND("*",A52&amp;B52&amp;C52&amp;D52&amp;E52)),ISNUMBER(FIND("?",A52&amp;B52&amp;C52&amp;D52&amp;E52)),ISNUMBER(FIND("~",A52&amp;B52&amp;C52&amp;D52&amp;E52)))),"",LEN(TRIM(C52))&amp;":"&amp;LOWER(TRIM(C52))&amp;LEN(TRIM(D52))&amp;":"&amp;LOWER(TRIM(D52))&amp;LEN(TRIM(E52))&amp;":"&amp;LOWER(TRIM(E52))))</x:f>
      </x:c>
      <x:c r="I52" s="2" t="str">
        <x:f>IF(H52="","",COUNTIFS($H$6:$H$55,"="&amp;SUBSTITUTE(SUBSTITUTE(SUBSTITUTE(H52,"~","~~"),"*","~*"),"?","~?"),$F$6:$F$55,1))</x:f>
      </x:c>
      <x:c r="J52" s="2" t="str">
        <x:f>IF(COUNTA(A52:G52)=0,"",IF(OR(COUNTIFS('申請'!$A$6:$A$55,"="&amp;SUBSTITUTE(SUBSTITUTE(SUBSTITUTE(B52,"~","~~"),"*","~*"),"?","~?"))&lt;&gt;1,TRIM(A52)="",H52="",NOT(ISNUMBER(G52)),G52&lt;=0,AND(F52&lt;&gt;0,F52&lt;&gt;1),NOT(ISNUMBER(F52)),COUNTIFS($A$6:$A$55,"="&amp;SUBSTITUTE(SUBSTITUTE(SUBSTITUTE(A52,"~","~~"),"*","~*"),"?","~?"))&lt;&gt;1,COUNTIFS('申請'!$A$6:$A$55,"="&amp;SUBSTITUTE(SUBSTITUTE(SUBSTITUTE(B52,"~","~~"),"*","~*"),"?","~?"),'申請'!$B$6:$B$55,"="&amp;SUBSTITUTE(SUBSTITUTE(SUBSTITUTE(C52,"~","~~"),"*","~*"),"?","~?"),'申請'!$C$6:$C$55,"="&amp;SUBSTITUTE(SUBSTITUTE(SUBSTITUTE(D52,"~","~~"),"*","~*"),"?","~?"),'申請'!$D$6:$D$55,"="&amp;SUBSTITUTE(SUBSTITUTE(SUBSTITUTE(E52,"~","~~"),"*","~*"),"?","~?"))&lt;&gt;1),"資料待補",IF(AND(F52=1,I52&gt;1),"重複待審","未發現候選")))</x:f>
      </x:c>
    </x:row>
    <x:row r="53" ht="26" customHeight="1">
      <x:c r="A53" s="13"/>
      <x:c r="B53" s="13"/>
      <x:c r="C53" s="13"/>
      <x:c r="D53" s="13"/>
      <x:c r="E53" s="13"/>
      <x:c r="F53" s="13"/>
      <x:c r="G53" s="14"/>
      <x:c r="H53" s="2" t="str">
        <x:f>IF(COUNTA(A53:G53)=0,"",IF(OR(TRIM(C53)="",TRIM(D53)="",TRIM(E53)="",OR(ISNUMBER(FIND("*",A53&amp;B53&amp;C53&amp;D53&amp;E53)),ISNUMBER(FIND("?",A53&amp;B53&amp;C53&amp;D53&amp;E53)),ISNUMBER(FIND("~",A53&amp;B53&amp;C53&amp;D53&amp;E53)))),"",LEN(TRIM(C53))&amp;":"&amp;LOWER(TRIM(C53))&amp;LEN(TRIM(D53))&amp;":"&amp;LOWER(TRIM(D53))&amp;LEN(TRIM(E53))&amp;":"&amp;LOWER(TRIM(E53))))</x:f>
      </x:c>
      <x:c r="I53" s="2" t="str">
        <x:f>IF(H53="","",COUNTIFS($H$6:$H$55,"="&amp;SUBSTITUTE(SUBSTITUTE(SUBSTITUTE(H53,"~","~~"),"*","~*"),"?","~?"),$F$6:$F$55,1))</x:f>
      </x:c>
      <x:c r="J53" s="2" t="str">
        <x:f>IF(COUNTA(A53:G53)=0,"",IF(OR(COUNTIFS('申請'!$A$6:$A$55,"="&amp;SUBSTITUTE(SUBSTITUTE(SUBSTITUTE(B53,"~","~~"),"*","~*"),"?","~?"))&lt;&gt;1,TRIM(A53)="",H53="",NOT(ISNUMBER(G53)),G53&lt;=0,AND(F53&lt;&gt;0,F53&lt;&gt;1),NOT(ISNUMBER(F53)),COUNTIFS($A$6:$A$55,"="&amp;SUBSTITUTE(SUBSTITUTE(SUBSTITUTE(A53,"~","~~"),"*","~*"),"?","~?"))&lt;&gt;1,COUNTIFS('申請'!$A$6:$A$55,"="&amp;SUBSTITUTE(SUBSTITUTE(SUBSTITUTE(B53,"~","~~"),"*","~*"),"?","~?"),'申請'!$B$6:$B$55,"="&amp;SUBSTITUTE(SUBSTITUTE(SUBSTITUTE(C53,"~","~~"),"*","~*"),"?","~?"),'申請'!$C$6:$C$55,"="&amp;SUBSTITUTE(SUBSTITUTE(SUBSTITUTE(D53,"~","~~"),"*","~*"),"?","~?"),'申請'!$D$6:$D$55,"="&amp;SUBSTITUTE(SUBSTITUTE(SUBSTITUTE(E53,"~","~~"),"*","~*"),"?","~?"))&lt;&gt;1),"資料待補",IF(AND(F53=1,I53&gt;1),"重複待審","未發現候選")))</x:f>
      </x:c>
    </x:row>
    <x:row r="54" ht="26" customHeight="1">
      <x:c r="A54" s="13"/>
      <x:c r="B54" s="13"/>
      <x:c r="C54" s="13"/>
      <x:c r="D54" s="13"/>
      <x:c r="E54" s="13"/>
      <x:c r="F54" s="13"/>
      <x:c r="G54" s="14"/>
      <x:c r="H54" s="2" t="str">
        <x:f>IF(COUNTA(A54:G54)=0,"",IF(OR(TRIM(C54)="",TRIM(D54)="",TRIM(E54)="",OR(ISNUMBER(FIND("*",A54&amp;B54&amp;C54&amp;D54&amp;E54)),ISNUMBER(FIND("?",A54&amp;B54&amp;C54&amp;D54&amp;E54)),ISNUMBER(FIND("~",A54&amp;B54&amp;C54&amp;D54&amp;E54)))),"",LEN(TRIM(C54))&amp;":"&amp;LOWER(TRIM(C54))&amp;LEN(TRIM(D54))&amp;":"&amp;LOWER(TRIM(D54))&amp;LEN(TRIM(E54))&amp;":"&amp;LOWER(TRIM(E54))))</x:f>
      </x:c>
      <x:c r="I54" s="2" t="str">
        <x:f>IF(H54="","",COUNTIFS($H$6:$H$55,"="&amp;SUBSTITUTE(SUBSTITUTE(SUBSTITUTE(H54,"~","~~"),"*","~*"),"?","~?"),$F$6:$F$55,1))</x:f>
      </x:c>
      <x:c r="J54" s="2" t="str">
        <x:f>IF(COUNTA(A54:G54)=0,"",IF(OR(COUNTIFS('申請'!$A$6:$A$55,"="&amp;SUBSTITUTE(SUBSTITUTE(SUBSTITUTE(B54,"~","~~"),"*","~*"),"?","~?"))&lt;&gt;1,TRIM(A54)="",H54="",NOT(ISNUMBER(G54)),G54&lt;=0,AND(F54&lt;&gt;0,F54&lt;&gt;1),NOT(ISNUMBER(F54)),COUNTIFS($A$6:$A$55,"="&amp;SUBSTITUTE(SUBSTITUTE(SUBSTITUTE(A54,"~","~~"),"*","~*"),"?","~?"))&lt;&gt;1,COUNTIFS('申請'!$A$6:$A$55,"="&amp;SUBSTITUTE(SUBSTITUTE(SUBSTITUTE(B54,"~","~~"),"*","~*"),"?","~?"),'申請'!$B$6:$B$55,"="&amp;SUBSTITUTE(SUBSTITUTE(SUBSTITUTE(C54,"~","~~"),"*","~*"),"?","~?"),'申請'!$C$6:$C$55,"="&amp;SUBSTITUTE(SUBSTITUTE(SUBSTITUTE(D54,"~","~~"),"*","~*"),"?","~?"),'申請'!$D$6:$D$55,"="&amp;SUBSTITUTE(SUBSTITUTE(SUBSTITUTE(E54,"~","~~"),"*","~*"),"?","~?"))&lt;&gt;1),"資料待補",IF(AND(F54=1,I54&gt;1),"重複待審","未發現候選")))</x:f>
      </x:c>
    </x:row>
    <x:row r="55" ht="26" customHeight="1">
      <x:c r="A55" s="13"/>
      <x:c r="B55" s="13"/>
      <x:c r="C55" s="13"/>
      <x:c r="D55" s="13"/>
      <x:c r="E55" s="13"/>
      <x:c r="F55" s="13"/>
      <x:c r="G55" s="14"/>
      <x:c r="H55" s="2" t="str">
        <x:f>IF(COUNTA(A55:G55)=0,"",IF(OR(TRIM(C55)="",TRIM(D55)="",TRIM(E55)="",OR(ISNUMBER(FIND("*",A55&amp;B55&amp;C55&amp;D55&amp;E55)),ISNUMBER(FIND("?",A55&amp;B55&amp;C55&amp;D55&amp;E55)),ISNUMBER(FIND("~",A55&amp;B55&amp;C55&amp;D55&amp;E55)))),"",LEN(TRIM(C55))&amp;":"&amp;LOWER(TRIM(C55))&amp;LEN(TRIM(D55))&amp;":"&amp;LOWER(TRIM(D55))&amp;LEN(TRIM(E55))&amp;":"&amp;LOWER(TRIM(E55))))</x:f>
      </x:c>
      <x:c r="I55" s="2" t="str">
        <x:f>IF(H55="","",COUNTIFS($H$6:$H$55,"="&amp;SUBSTITUTE(SUBSTITUTE(SUBSTITUTE(H55,"~","~~"),"*","~*"),"?","~?"),$F$6:$F$55,1))</x:f>
      </x:c>
      <x:c r="J55" s="2" t="str">
        <x:f>IF(COUNTA(A55:G55)=0,"",IF(OR(COUNTIFS('申請'!$A$6:$A$55,"="&amp;SUBSTITUTE(SUBSTITUTE(SUBSTITUTE(B55,"~","~~"),"*","~*"),"?","~?"))&lt;&gt;1,TRIM(A55)="",H55="",NOT(ISNUMBER(G55)),G55&lt;=0,AND(F55&lt;&gt;0,F55&lt;&gt;1),NOT(ISNUMBER(F55)),COUNTIFS($A$6:$A$55,"="&amp;SUBSTITUTE(SUBSTITUTE(SUBSTITUTE(A55,"~","~~"),"*","~*"),"?","~?"))&lt;&gt;1,COUNTIFS('申請'!$A$6:$A$55,"="&amp;SUBSTITUTE(SUBSTITUTE(SUBSTITUTE(B55,"~","~~"),"*","~*"),"?","~?"),'申請'!$B$6:$B$55,"="&amp;SUBSTITUTE(SUBSTITUTE(SUBSTITUTE(C55,"~","~~"),"*","~*"),"?","~?"),'申請'!$C$6:$C$55,"="&amp;SUBSTITUTE(SUBSTITUTE(SUBSTITUTE(D55,"~","~~"),"*","~*"),"?","~?"),'申請'!$D$6:$D$55,"="&amp;SUBSTITUTE(SUBSTITUTE(SUBSTITUTE(E55,"~","~~"),"*","~*"),"?","~?"))&lt;&gt;1),"資料待補",IF(AND(F55=1,I55&gt;1),"重複待審","未發現候選"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</x:sheetData>
  <x:conditionalFormatting sqref="J6:J55">
    <x:cfRule type="notContainsText" dxfId="0" priority="1" text="未發現候選"/>
  </x:conditionalFormatting>
  <x:dataValidations count="1">
    <x:dataValidation type="list" sqref="F6:F55">
      <x:formula1>"0,1"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6" t="str">
        <x:v>訂單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5" t="str">
        <x:v>訂單編號</x:v>
      </x:c>
      <x:c r="B5" s="5" t="str">
        <x:v>邀請編號</x:v>
      </x:c>
      <x:c r="C5" s="5" t="str">
        <x:v>訂單群組</x:v>
      </x:c>
      <x:c r="D5" s="5" t="str">
        <x:v>原訂單編號</x:v>
      </x:c>
      <x:c r="E5" s="5" t="str">
        <x:v>補寄（1或0）</x:v>
      </x:c>
      <x:c r="F5" s="5" t="str">
        <x:v>核准（1或0）</x:v>
      </x:c>
      <x:c r="G5" s="5" t="str">
        <x:v>審核人</x:v>
      </x:c>
      <x:c r="H5" s="5" t="str">
        <x:v>已送達（1或0）</x:v>
      </x:c>
      <x:c r="I5" s="5" t="str">
        <x:v>送達日期</x:v>
      </x:c>
      <x:c r="J5" s="5" t="str">
        <x:v>證據</x:v>
      </x:c>
      <x:c r="K5" s="5" t="str">
        <x:v>群組送達筆數</x:v>
      </x:c>
      <x:c r="L5" s="5" t="str">
        <x:v>檢核結果</x:v>
      </x:c>
    </x:row>
    <x:row r="6" ht="26" customHeight="1">
      <x:c r="A6" s="13" t="str">
        <x:v>P01</x:v>
      </x:c>
      <x:c r="B6" s="13" t="str">
        <x:v>I04</x:v>
      </x:c>
      <x:c r="C6" s="13" t="str">
        <x:v>F01</x:v>
      </x:c>
      <x:c r="D6" s="13" t="str"/>
      <x:c r="E6" s="13" t="n">
        <x:v>0</x:v>
      </x:c>
      <x:c r="F6" s="13" t="n">
        <x:v>0</x:v>
      </x:c>
      <x:c r="G6" s="13" t="str"/>
      <x:c r="H6" s="13" t="n">
        <x:v>0</x:v>
      </x:c>
      <x:c r="I6" s="14"/>
      <x:c r="J6" s="13" t="str">
        <x:v>E10</x:v>
      </x:c>
      <x:c r="K6" s="2" t="n">
        <x:f>IF(C6="","",COUNTIFS($C$6:$C$55,"="&amp;SUBSTITUTE(SUBSTITUTE(SUBSTITUTE(C6,"~","~~"),"*","~*"),"?","~?"),$H$6:$H$55,1))</x:f>
        <x:v>1</x:v>
      </x:c>
      <x:c r="L6" s="2" t="str">
        <x:f>IF(COUNTA(A6:J6)=0,"",IF(OR(OR(ISNUMBER(FIND("*",A6&amp;B6&amp;C6&amp;D6)),ISNUMBER(FIND("?",A6&amp;B6&amp;C6&amp;D6)),ISNUMBER(FIND("~",A6&amp;B6&amp;C6&amp;D6))),TRIM(A6)="",TRIM(B6)="",TRIM(C6)="",NOT(ISNUMBER(E6)),NOT(ISNUMBER(F6)),NOT(ISNUMBER(H6)),AND(E6&lt;&gt;0,E6&lt;&gt;1),AND(F6&lt;&gt;0,F6&lt;&gt;1),AND(H6&lt;&gt;0,H6&lt;&gt;1),COUNTIFS($A$6:$A$55,"="&amp;SUBSTITUTE(SUBSTITUTE(SUBSTITUTE(A6,"~","~~"),"*","~*"),"?","~?"))&lt;&gt;1,COUNTIFS('邀請'!$A$6:$A$55,"="&amp;SUBSTITUTE(SUBSTITUTE(SUBSTITUTE(B6,"~","~~"),"*","~*"),"?","~?"))&lt;&gt;1,COUNTIFS('邀請'!$A$6:$A$55,"="&amp;SUBSTITUTE(SUBSTITUTE(SUBSTITUTE(B6,"~","~~"),"*","~*"),"?","~?"),'邀請'!$J$6:$J$55,"資料待補")&gt;0),"資料待補",IF(OR(AND(H6=1,OR(NOT(ISNUMBER(I6)),I6&lt;=0)),AND(H6=0,I6&lt;&gt;"")),"日期矛盾",IF(K6&gt;1,"送達待核對",IF(COUNTIFS($C$6:$C$55,"="&amp;SUBSTITUTE(SUBSTITUTE(SUBSTITUTE(C6,"~","~~"),"*","~*"),"?","~?"),$E$6:$E$55,0)&gt;1,"重複待審",IF(AND(E6=1,OR(TRIM(D6)="",D6=A6,F6&lt;&gt;1,TRIM(G6)="",TRIM(J6)="",COUNTIFS($A$6:$A$55,"="&amp;SUBSTITUTE(SUBSTITUTE(SUBSTITUTE(D6,"~","~~"),"*","~*"),"?","~?"),$C$6:$C$55,"="&amp;SUBSTITUTE(SUBSTITUTE(SUBSTITUTE(C6,"~","~~"),"*","~*"),"?","~?"),$B$6:$B$55,"="&amp;SUBSTITUTE(SUBSTITUTE(SUBSTITUTE(B6,"~","~~"),"*","~*"),"?","~?"),$E$6:$E$55,0)&lt;&gt;1)),"補寄待審",IF(TRIM(J6)="","證據待補","未發現候選")))))))</x:f>
        <x:v>未發現候選</x:v>
      </x:c>
    </x:row>
    <x:row r="7" ht="26" customHeight="1">
      <x:c r="A7" s="13" t="str">
        <x:v>P02</x:v>
      </x:c>
      <x:c r="B7" s="13" t="str">
        <x:v>I04</x:v>
      </x:c>
      <x:c r="C7" s="13" t="str">
        <x:v>F01</x:v>
      </x:c>
      <x:c r="D7" s="13" t="str">
        <x:v>P01</x:v>
      </x:c>
      <x:c r="E7" s="13" t="n">
        <x:v>1</x:v>
      </x:c>
      <x:c r="F7" s="13" t="n">
        <x:v>1</x:v>
      </x:c>
      <x:c r="G7" s="13" t="str">
        <x:v>V01</x:v>
      </x:c>
      <x:c r="H7" s="13" t="n">
        <x:v>1</x:v>
      </x:c>
      <x:c r="I7" s="14" t="d">
        <x:v>2026-10-20T00:00:00.000Z</x:v>
      </x:c>
      <x:c r="J7" s="13" t="str">
        <x:v>E11</x:v>
      </x:c>
      <x:c r="K7" s="2" t="n">
        <x:f>IF(C7="","",COUNTIFS($C$6:$C$55,"="&amp;SUBSTITUTE(SUBSTITUTE(SUBSTITUTE(C7,"~","~~"),"*","~*"),"?","~?"),$H$6:$H$55,1))</x:f>
        <x:v>1</x:v>
      </x:c>
      <x:c r="L7" s="2" t="str">
        <x:f>IF(COUNTA(A7:J7)=0,"",IF(OR(OR(ISNUMBER(FIND("*",A7&amp;B7&amp;C7&amp;D7)),ISNUMBER(FIND("?",A7&amp;B7&amp;C7&amp;D7)),ISNUMBER(FIND("~",A7&amp;B7&amp;C7&amp;D7))),TRIM(A7)="",TRIM(B7)="",TRIM(C7)="",NOT(ISNUMBER(E7)),NOT(ISNUMBER(F7)),NOT(ISNUMBER(H7)),AND(E7&lt;&gt;0,E7&lt;&gt;1),AND(F7&lt;&gt;0,F7&lt;&gt;1),AND(H7&lt;&gt;0,H7&lt;&gt;1),COUNTIFS($A$6:$A$55,"="&amp;SUBSTITUTE(SUBSTITUTE(SUBSTITUTE(A7,"~","~~"),"*","~*"),"?","~?"))&lt;&gt;1,COUNTIFS('邀請'!$A$6:$A$55,"="&amp;SUBSTITUTE(SUBSTITUTE(SUBSTITUTE(B7,"~","~~"),"*","~*"),"?","~?"))&lt;&gt;1,COUNTIFS('邀請'!$A$6:$A$55,"="&amp;SUBSTITUTE(SUBSTITUTE(SUBSTITUTE(B7,"~","~~"),"*","~*"),"?","~?"),'邀請'!$J$6:$J$55,"資料待補")&gt;0),"資料待補",IF(OR(AND(H7=1,OR(NOT(ISNUMBER(I7)),I7&lt;=0)),AND(H7=0,I7&lt;&gt;"")),"日期矛盾",IF(K7&gt;1,"送達待核對",IF(COUNTIFS($C$6:$C$55,"="&amp;SUBSTITUTE(SUBSTITUTE(SUBSTITUTE(C7,"~","~~"),"*","~*"),"?","~?"),$E$6:$E$55,0)&gt;1,"重複待審",IF(AND(E7=1,OR(TRIM(D7)="",D7=A7,F7&lt;&gt;1,TRIM(G7)="",TRIM(J7)="",COUNTIFS($A$6:$A$55,"="&amp;SUBSTITUTE(SUBSTITUTE(SUBSTITUTE(D7,"~","~~"),"*","~*"),"?","~?"),$C$6:$C$55,"="&amp;SUBSTITUTE(SUBSTITUTE(SUBSTITUTE(C7,"~","~~"),"*","~*"),"?","~?"),$B$6:$B$55,"="&amp;SUBSTITUTE(SUBSTITUTE(SUBSTITUTE(B7,"~","~~"),"*","~*"),"?","~?"),$E$6:$E$55,0)&lt;&gt;1)),"補寄待審",IF(TRIM(J7)="","證據待補","未發現候選")))))))</x:f>
        <x:v>未發現候選</x:v>
      </x:c>
    </x:row>
    <x:row r="8" ht="26" customHeight="1">
      <x:c r="A8" s="13" t="str">
        <x:v>P03</x:v>
      </x:c>
      <x:c r="B8" s="13" t="str">
        <x:v>I03</x:v>
      </x:c>
      <x:c r="C8" s="13" t="str">
        <x:v>F02</x:v>
      </x:c>
      <x:c r="D8" s="13" t="str"/>
      <x:c r="E8" s="13" t="n">
        <x:v>0</x:v>
      </x:c>
      <x:c r="F8" s="13" t="n">
        <x:v>0</x:v>
      </x:c>
      <x:c r="G8" s="13" t="str"/>
      <x:c r="H8" s="13" t="n">
        <x:v>1</x:v>
      </x:c>
      <x:c r="I8" s="14"/>
      <x:c r="J8" s="13" t="str">
        <x:v>E12</x:v>
      </x:c>
      <x:c r="K8" s="2" t="n">
        <x:f>IF(C8="","",COUNTIFS($C$6:$C$55,"="&amp;SUBSTITUTE(SUBSTITUTE(SUBSTITUTE(C8,"~","~~"),"*","~*"),"?","~?"),$H$6:$H$55,1))</x:f>
        <x:v>1</x:v>
      </x:c>
      <x:c r="L8" s="2" t="str">
        <x:f>IF(COUNTA(A8:J8)=0,"",IF(OR(OR(ISNUMBER(FIND("*",A8&amp;B8&amp;C8&amp;D8)),ISNUMBER(FIND("?",A8&amp;B8&amp;C8&amp;D8)),ISNUMBER(FIND("~",A8&amp;B8&amp;C8&amp;D8))),TRIM(A8)="",TRIM(B8)="",TRIM(C8)="",NOT(ISNUMBER(E8)),NOT(ISNUMBER(F8)),NOT(ISNUMBER(H8)),AND(E8&lt;&gt;0,E8&lt;&gt;1),AND(F8&lt;&gt;0,F8&lt;&gt;1),AND(H8&lt;&gt;0,H8&lt;&gt;1),COUNTIFS($A$6:$A$55,"="&amp;SUBSTITUTE(SUBSTITUTE(SUBSTITUTE(A8,"~","~~"),"*","~*"),"?","~?"))&lt;&gt;1,COUNTIFS('邀請'!$A$6:$A$55,"="&amp;SUBSTITUTE(SUBSTITUTE(SUBSTITUTE(B8,"~","~~"),"*","~*"),"?","~?"))&lt;&gt;1,COUNTIFS('邀請'!$A$6:$A$55,"="&amp;SUBSTITUTE(SUBSTITUTE(SUBSTITUTE(B8,"~","~~"),"*","~*"),"?","~?"),'邀請'!$J$6:$J$55,"資料待補")&gt;0),"資料待補",IF(OR(AND(H8=1,OR(NOT(ISNUMBER(I8)),I8&lt;=0)),AND(H8=0,I8&lt;&gt;"")),"日期矛盾",IF(K8&gt;1,"送達待核對",IF(COUNTIFS($C$6:$C$55,"="&amp;SUBSTITUTE(SUBSTITUTE(SUBSTITUTE(C8,"~","~~"),"*","~*"),"?","~?"),$E$6:$E$55,0)&gt;1,"重複待審",IF(AND(E8=1,OR(TRIM(D8)="",D8=A8,F8&lt;&gt;1,TRIM(G8)="",TRIM(J8)="",COUNTIFS($A$6:$A$55,"="&amp;SUBSTITUTE(SUBSTITUTE(SUBSTITUTE(D8,"~","~~"),"*","~*"),"?","~?"),$C$6:$C$55,"="&amp;SUBSTITUTE(SUBSTITUTE(SUBSTITUTE(C8,"~","~~"),"*","~*"),"?","~?"),$B$6:$B$55,"="&amp;SUBSTITUTE(SUBSTITUTE(SUBSTITUTE(B8,"~","~~"),"*","~*"),"?","~?"),$E$6:$E$55,0)&lt;&gt;1)),"補寄待審",IF(TRIM(J8)="","證據待補","未發現候選")))))))</x:f>
        <x:v>日期矛盾</x:v>
      </x:c>
    </x:row>
    <x:row r="9" ht="26" customHeight="1">
      <x:c r="A9" s="13" t="str">
        <x:v>P04</x:v>
      </x:c>
      <x:c r="B9" s="13" t="str">
        <x:v>I03</x:v>
      </x:c>
      <x:c r="C9" s="13" t="str">
        <x:v>F03</x:v>
      </x:c>
      <x:c r="D9" s="13" t="str"/>
      <x:c r="E9" s="13" t="n">
        <x:v>0</x:v>
      </x:c>
      <x:c r="F9" s="13" t="n">
        <x:v>0</x:v>
      </x:c>
      <x:c r="G9" s="13" t="str"/>
      <x:c r="H9" s="13" t="n">
        <x:v>0</x:v>
      </x:c>
      <x:c r="I9" s="14" t="d">
        <x:v>2026-10-20T00:00:00.000Z</x:v>
      </x:c>
      <x:c r="J9" s="13" t="str">
        <x:v>E13</x:v>
      </x:c>
      <x:c r="K9" s="2" t="n">
        <x:f>IF(C9="","",COUNTIFS($C$6:$C$55,"="&amp;SUBSTITUTE(SUBSTITUTE(SUBSTITUTE(C9,"~","~~"),"*","~*"),"?","~?"),$H$6:$H$55,1))</x:f>
        <x:v>0</x:v>
      </x:c>
      <x:c r="L9" s="2" t="str">
        <x:f>IF(COUNTA(A9:J9)=0,"",IF(OR(OR(ISNUMBER(FIND("*",A9&amp;B9&amp;C9&amp;D9)),ISNUMBER(FIND("?",A9&amp;B9&amp;C9&amp;D9)),ISNUMBER(FIND("~",A9&amp;B9&amp;C9&amp;D9))),TRIM(A9)="",TRIM(B9)="",TRIM(C9)="",NOT(ISNUMBER(E9)),NOT(ISNUMBER(F9)),NOT(ISNUMBER(H9)),AND(E9&lt;&gt;0,E9&lt;&gt;1),AND(F9&lt;&gt;0,F9&lt;&gt;1),AND(H9&lt;&gt;0,H9&lt;&gt;1),COUNTIFS($A$6:$A$55,"="&amp;SUBSTITUTE(SUBSTITUTE(SUBSTITUTE(A9,"~","~~"),"*","~*"),"?","~?"))&lt;&gt;1,COUNTIFS('邀請'!$A$6:$A$55,"="&amp;SUBSTITUTE(SUBSTITUTE(SUBSTITUTE(B9,"~","~~"),"*","~*"),"?","~?"))&lt;&gt;1,COUNTIFS('邀請'!$A$6:$A$55,"="&amp;SUBSTITUTE(SUBSTITUTE(SUBSTITUTE(B9,"~","~~"),"*","~*"),"?","~?"),'邀請'!$J$6:$J$55,"資料待補")&gt;0),"資料待補",IF(OR(AND(H9=1,OR(NOT(ISNUMBER(I9)),I9&lt;=0)),AND(H9=0,I9&lt;&gt;"")),"日期矛盾",IF(K9&gt;1,"送達待核對",IF(COUNTIFS($C$6:$C$55,"="&amp;SUBSTITUTE(SUBSTITUTE(SUBSTITUTE(C9,"~","~~"),"*","~*"),"?","~?"),$E$6:$E$55,0)&gt;1,"重複待審",IF(AND(E9=1,OR(TRIM(D9)="",D9=A9,F9&lt;&gt;1,TRIM(G9)="",TRIM(J9)="",COUNTIFS($A$6:$A$55,"="&amp;SUBSTITUTE(SUBSTITUTE(SUBSTITUTE(D9,"~","~~"),"*","~*"),"?","~?"),$C$6:$C$55,"="&amp;SUBSTITUTE(SUBSTITUTE(SUBSTITUTE(C9,"~","~~"),"*","~*"),"?","~?"),$B$6:$B$55,"="&amp;SUBSTITUTE(SUBSTITUTE(SUBSTITUTE(B9,"~","~~"),"*","~*"),"?","~?"),$E$6:$E$55,0)&lt;&gt;1)),"補寄待審",IF(TRIM(J9)="","證據待補","未發現候選")))))))</x:f>
        <x:v>日期矛盾</x:v>
      </x:c>
    </x:row>
    <x:row r="10" ht="26" customHeight="1">
      <x:c r="A10" s="13" t="str">
        <x:v>P05</x:v>
      </x:c>
      <x:c r="B10" s="13" t="str">
        <x:v>I04</x:v>
      </x:c>
      <x:c r="C10" s="13" t="str">
        <x:v>F04</x:v>
      </x:c>
      <x:c r="D10" s="13" t="str"/>
      <x:c r="E10" s="13" t="n">
        <x:v>1</x:v>
      </x:c>
      <x:c r="F10" s="13" t="n">
        <x:v>1</x:v>
      </x:c>
      <x:c r="G10" s="13" t="str">
        <x:v>V02</x:v>
      </x:c>
      <x:c r="H10" s="13" t="n">
        <x:v>0</x:v>
      </x:c>
      <x:c r="I10" s="14"/>
      <x:c r="J10" s="13" t="str">
        <x:v>E14</x:v>
      </x:c>
      <x:c r="K10" s="2" t="n">
        <x:f>IF(C10="","",COUNTIFS($C$6:$C$55,"="&amp;SUBSTITUTE(SUBSTITUTE(SUBSTITUTE(C10,"~","~~"),"*","~*"),"?","~?"),$H$6:$H$55,1))</x:f>
        <x:v>0</x:v>
      </x:c>
      <x:c r="L10" s="2" t="str">
        <x:f>IF(COUNTA(A10:J10)=0,"",IF(OR(OR(ISNUMBER(FIND("*",A10&amp;B10&amp;C10&amp;D10)),ISNUMBER(FIND("?",A10&amp;B10&amp;C10&amp;D10)),ISNUMBER(FIND("~",A10&amp;B10&amp;C10&amp;D10))),TRIM(A10)="",TRIM(B10)="",TRIM(C10)="",NOT(ISNUMBER(E10)),NOT(ISNUMBER(F10)),NOT(ISNUMBER(H10)),AND(E10&lt;&gt;0,E10&lt;&gt;1),AND(F10&lt;&gt;0,F10&lt;&gt;1),AND(H10&lt;&gt;0,H10&lt;&gt;1),COUNTIFS($A$6:$A$55,"="&amp;SUBSTITUTE(SUBSTITUTE(SUBSTITUTE(A10,"~","~~"),"*","~*"),"?","~?"))&lt;&gt;1,COUNTIFS('邀請'!$A$6:$A$55,"="&amp;SUBSTITUTE(SUBSTITUTE(SUBSTITUTE(B10,"~","~~"),"*","~*"),"?","~?"))&lt;&gt;1,COUNTIFS('邀請'!$A$6:$A$55,"="&amp;SUBSTITUTE(SUBSTITUTE(SUBSTITUTE(B10,"~","~~"),"*","~*"),"?","~?"),'邀請'!$J$6:$J$55,"資料待補")&gt;0),"資料待補",IF(OR(AND(H10=1,OR(NOT(ISNUMBER(I10)),I10&lt;=0)),AND(H10=0,I10&lt;&gt;"")),"日期矛盾",IF(K10&gt;1,"送達待核對",IF(COUNTIFS($C$6:$C$55,"="&amp;SUBSTITUTE(SUBSTITUTE(SUBSTITUTE(C10,"~","~~"),"*","~*"),"?","~?"),$E$6:$E$55,0)&gt;1,"重複待審",IF(AND(E10=1,OR(TRIM(D10)="",D10=A10,F10&lt;&gt;1,TRIM(G10)="",TRIM(J10)="",COUNTIFS($A$6:$A$55,"="&amp;SUBSTITUTE(SUBSTITUTE(SUBSTITUTE(D10,"~","~~"),"*","~*"),"?","~?"),$C$6:$C$55,"="&amp;SUBSTITUTE(SUBSTITUTE(SUBSTITUTE(C10,"~","~~"),"*","~*"),"?","~?"),$B$6:$B$55,"="&amp;SUBSTITUTE(SUBSTITUTE(SUBSTITUTE(B10,"~","~~"),"*","~*"),"?","~?"),$E$6:$E$55,0)&lt;&gt;1)),"補寄待審",IF(TRIM(J10)="","證據待補","未發現候選")))))))</x:f>
        <x:v>補寄待審</x:v>
      </x:c>
    </x:row>
    <x:row r="11" ht="26" customHeight="1">
      <x:c r="A11" s="13"/>
      <x:c r="B11" s="13"/>
      <x:c r="C11" s="13"/>
      <x:c r="D11" s="13"/>
      <x:c r="E11" s="13"/>
      <x:c r="F11" s="13"/>
      <x:c r="G11" s="13"/>
      <x:c r="H11" s="13"/>
      <x:c r="I11" s="14"/>
      <x:c r="J11" s="13"/>
      <x:c r="K11" s="2" t="str">
        <x:f>IF(C11="","",COUNTIFS($C$6:$C$55,"="&amp;SUBSTITUTE(SUBSTITUTE(SUBSTITUTE(C11,"~","~~"),"*","~*"),"?","~?"),$H$6:$H$55,1))</x:f>
      </x:c>
      <x:c r="L11" s="2" t="str">
        <x:f>IF(COUNTA(A11:J11)=0,"",IF(OR(OR(ISNUMBER(FIND("*",A11&amp;B11&amp;C11&amp;D11)),ISNUMBER(FIND("?",A11&amp;B11&amp;C11&amp;D11)),ISNUMBER(FIND("~",A11&amp;B11&amp;C11&amp;D11))),TRIM(A11)="",TRIM(B11)="",TRIM(C11)="",NOT(ISNUMBER(E11)),NOT(ISNUMBER(F11)),NOT(ISNUMBER(H11)),AND(E11&lt;&gt;0,E11&lt;&gt;1),AND(F11&lt;&gt;0,F11&lt;&gt;1),AND(H11&lt;&gt;0,H11&lt;&gt;1),COUNTIFS($A$6:$A$55,"="&amp;SUBSTITUTE(SUBSTITUTE(SUBSTITUTE(A11,"~","~~"),"*","~*"),"?","~?"))&lt;&gt;1,COUNTIFS('邀請'!$A$6:$A$55,"="&amp;SUBSTITUTE(SUBSTITUTE(SUBSTITUTE(B11,"~","~~"),"*","~*"),"?","~?"))&lt;&gt;1,COUNTIFS('邀請'!$A$6:$A$55,"="&amp;SUBSTITUTE(SUBSTITUTE(SUBSTITUTE(B11,"~","~~"),"*","~*"),"?","~?"),'邀請'!$J$6:$J$55,"資料待補")&gt;0),"資料待補",IF(OR(AND(H11=1,OR(NOT(ISNUMBER(I11)),I11&lt;=0)),AND(H11=0,I11&lt;&gt;"")),"日期矛盾",IF(K11&gt;1,"送達待核對",IF(COUNTIFS($C$6:$C$55,"="&amp;SUBSTITUTE(SUBSTITUTE(SUBSTITUTE(C11,"~","~~"),"*","~*"),"?","~?"),$E$6:$E$55,0)&gt;1,"重複待審",IF(AND(E11=1,OR(TRIM(D11)="",D11=A11,F11&lt;&gt;1,TRIM(G11)="",TRIM(J11)="",COUNTIFS($A$6:$A$55,"="&amp;SUBSTITUTE(SUBSTITUTE(SUBSTITUTE(D11,"~","~~"),"*","~*"),"?","~?"),$C$6:$C$55,"="&amp;SUBSTITUTE(SUBSTITUTE(SUBSTITUTE(C11,"~","~~"),"*","~*"),"?","~?"),$B$6:$B$55,"="&amp;SUBSTITUTE(SUBSTITUTE(SUBSTITUTE(B11,"~","~~"),"*","~*"),"?","~?"),$E$6:$E$55,0)&lt;&gt;1)),"補寄待審",IF(TRIM(J11)="","證據待補","未發現候選")))))))</x:f>
      </x:c>
    </x:row>
    <x:row r="12" ht="26" customHeight="1">
      <x:c r="A12" s="13"/>
      <x:c r="B12" s="13"/>
      <x:c r="C12" s="13"/>
      <x:c r="D12" s="13"/>
      <x:c r="E12" s="13"/>
      <x:c r="F12" s="13"/>
      <x:c r="G12" s="13"/>
      <x:c r="H12" s="13"/>
      <x:c r="I12" s="14"/>
      <x:c r="J12" s="13"/>
      <x:c r="K12" s="2" t="str">
        <x:f>IF(C12="","",COUNTIFS($C$6:$C$55,"="&amp;SUBSTITUTE(SUBSTITUTE(SUBSTITUTE(C12,"~","~~"),"*","~*"),"?","~?"),$H$6:$H$55,1))</x:f>
      </x:c>
      <x:c r="L12" s="2" t="str">
        <x:f>IF(COUNTA(A12:J12)=0,"",IF(OR(OR(ISNUMBER(FIND("*",A12&amp;B12&amp;C12&amp;D12)),ISNUMBER(FIND("?",A12&amp;B12&amp;C12&amp;D12)),ISNUMBER(FIND("~",A12&amp;B12&amp;C12&amp;D12))),TRIM(A12)="",TRIM(B12)="",TRIM(C12)="",NOT(ISNUMBER(E12)),NOT(ISNUMBER(F12)),NOT(ISNUMBER(H12)),AND(E12&lt;&gt;0,E12&lt;&gt;1),AND(F12&lt;&gt;0,F12&lt;&gt;1),AND(H12&lt;&gt;0,H12&lt;&gt;1),COUNTIFS($A$6:$A$55,"="&amp;SUBSTITUTE(SUBSTITUTE(SUBSTITUTE(A12,"~","~~"),"*","~*"),"?","~?"))&lt;&gt;1,COUNTIFS('邀請'!$A$6:$A$55,"="&amp;SUBSTITUTE(SUBSTITUTE(SUBSTITUTE(B12,"~","~~"),"*","~*"),"?","~?"))&lt;&gt;1,COUNTIFS('邀請'!$A$6:$A$55,"="&amp;SUBSTITUTE(SUBSTITUTE(SUBSTITUTE(B12,"~","~~"),"*","~*"),"?","~?"),'邀請'!$J$6:$J$55,"資料待補")&gt;0),"資料待補",IF(OR(AND(H12=1,OR(NOT(ISNUMBER(I12)),I12&lt;=0)),AND(H12=0,I12&lt;&gt;"")),"日期矛盾",IF(K12&gt;1,"送達待核對",IF(COUNTIFS($C$6:$C$55,"="&amp;SUBSTITUTE(SUBSTITUTE(SUBSTITUTE(C12,"~","~~"),"*","~*"),"?","~?"),$E$6:$E$55,0)&gt;1,"重複待審",IF(AND(E12=1,OR(TRIM(D12)="",D12=A12,F12&lt;&gt;1,TRIM(G12)="",TRIM(J12)="",COUNTIFS($A$6:$A$55,"="&amp;SUBSTITUTE(SUBSTITUTE(SUBSTITUTE(D12,"~","~~"),"*","~*"),"?","~?"),$C$6:$C$55,"="&amp;SUBSTITUTE(SUBSTITUTE(SUBSTITUTE(C12,"~","~~"),"*","~*"),"?","~?"),$B$6:$B$55,"="&amp;SUBSTITUTE(SUBSTITUTE(SUBSTITUTE(B12,"~","~~"),"*","~*"),"?","~?"),$E$6:$E$55,0)&lt;&gt;1)),"補寄待審",IF(TRIM(J12)="","證據待補","未發現候選")))))))</x:f>
      </x:c>
    </x:row>
    <x:row r="13" ht="26" customHeight="1">
      <x:c r="A13" s="13"/>
      <x:c r="B13" s="13"/>
      <x:c r="C13" s="13"/>
      <x:c r="D13" s="13"/>
      <x:c r="E13" s="13"/>
      <x:c r="F13" s="13"/>
      <x:c r="G13" s="13"/>
      <x:c r="H13" s="13"/>
      <x:c r="I13" s="14"/>
      <x:c r="J13" s="13"/>
      <x:c r="K13" s="2" t="str">
        <x:f>IF(C13="","",COUNTIFS($C$6:$C$55,"="&amp;SUBSTITUTE(SUBSTITUTE(SUBSTITUTE(C13,"~","~~"),"*","~*"),"?","~?"),$H$6:$H$55,1))</x:f>
      </x:c>
      <x:c r="L13" s="2" t="str">
        <x:f>IF(COUNTA(A13:J13)=0,"",IF(OR(OR(ISNUMBER(FIND("*",A13&amp;B13&amp;C13&amp;D13)),ISNUMBER(FIND("?",A13&amp;B13&amp;C13&amp;D13)),ISNUMBER(FIND("~",A13&amp;B13&amp;C13&amp;D13))),TRIM(A13)="",TRIM(B13)="",TRIM(C13)="",NOT(ISNUMBER(E13)),NOT(ISNUMBER(F13)),NOT(ISNUMBER(H13)),AND(E13&lt;&gt;0,E13&lt;&gt;1),AND(F13&lt;&gt;0,F13&lt;&gt;1),AND(H13&lt;&gt;0,H13&lt;&gt;1),COUNTIFS($A$6:$A$55,"="&amp;SUBSTITUTE(SUBSTITUTE(SUBSTITUTE(A13,"~","~~"),"*","~*"),"?","~?"))&lt;&gt;1,COUNTIFS('邀請'!$A$6:$A$55,"="&amp;SUBSTITUTE(SUBSTITUTE(SUBSTITUTE(B13,"~","~~"),"*","~*"),"?","~?"))&lt;&gt;1,COUNTIFS('邀請'!$A$6:$A$55,"="&amp;SUBSTITUTE(SUBSTITUTE(SUBSTITUTE(B13,"~","~~"),"*","~*"),"?","~?"),'邀請'!$J$6:$J$55,"資料待補")&gt;0),"資料待補",IF(OR(AND(H13=1,OR(NOT(ISNUMBER(I13)),I13&lt;=0)),AND(H13=0,I13&lt;&gt;"")),"日期矛盾",IF(K13&gt;1,"送達待核對",IF(COUNTIFS($C$6:$C$55,"="&amp;SUBSTITUTE(SUBSTITUTE(SUBSTITUTE(C13,"~","~~"),"*","~*"),"?","~?"),$E$6:$E$55,0)&gt;1,"重複待審",IF(AND(E13=1,OR(TRIM(D13)="",D13=A13,F13&lt;&gt;1,TRIM(G13)="",TRIM(J13)="",COUNTIFS($A$6:$A$55,"="&amp;SUBSTITUTE(SUBSTITUTE(SUBSTITUTE(D13,"~","~~"),"*","~*"),"?","~?"),$C$6:$C$55,"="&amp;SUBSTITUTE(SUBSTITUTE(SUBSTITUTE(C13,"~","~~"),"*","~*"),"?","~?"),$B$6:$B$55,"="&amp;SUBSTITUTE(SUBSTITUTE(SUBSTITUTE(B13,"~","~~"),"*","~*"),"?","~?"),$E$6:$E$55,0)&lt;&gt;1)),"補寄待審",IF(TRIM(J13)="","證據待補","未發現候選")))))))</x:f>
      </x:c>
    </x:row>
    <x:row r="14" ht="26" customHeight="1">
      <x:c r="A14" s="13"/>
      <x:c r="B14" s="13"/>
      <x:c r="C14" s="13"/>
      <x:c r="D14" s="13"/>
      <x:c r="E14" s="13"/>
      <x:c r="F14" s="13"/>
      <x:c r="G14" s="13"/>
      <x:c r="H14" s="13"/>
      <x:c r="I14" s="14"/>
      <x:c r="J14" s="13"/>
      <x:c r="K14" s="2" t="str">
        <x:f>IF(C14="","",COUNTIFS($C$6:$C$55,"="&amp;SUBSTITUTE(SUBSTITUTE(SUBSTITUTE(C14,"~","~~"),"*","~*"),"?","~?"),$H$6:$H$55,1))</x:f>
      </x:c>
      <x:c r="L14" s="2" t="str">
        <x:f>IF(COUNTA(A14:J14)=0,"",IF(OR(OR(ISNUMBER(FIND("*",A14&amp;B14&amp;C14&amp;D14)),ISNUMBER(FIND("?",A14&amp;B14&amp;C14&amp;D14)),ISNUMBER(FIND("~",A14&amp;B14&amp;C14&amp;D14))),TRIM(A14)="",TRIM(B14)="",TRIM(C14)="",NOT(ISNUMBER(E14)),NOT(ISNUMBER(F14)),NOT(ISNUMBER(H14)),AND(E14&lt;&gt;0,E14&lt;&gt;1),AND(F14&lt;&gt;0,F14&lt;&gt;1),AND(H14&lt;&gt;0,H14&lt;&gt;1),COUNTIFS($A$6:$A$55,"="&amp;SUBSTITUTE(SUBSTITUTE(SUBSTITUTE(A14,"~","~~"),"*","~*"),"?","~?"))&lt;&gt;1,COUNTIFS('邀請'!$A$6:$A$55,"="&amp;SUBSTITUTE(SUBSTITUTE(SUBSTITUTE(B14,"~","~~"),"*","~*"),"?","~?"))&lt;&gt;1,COUNTIFS('邀請'!$A$6:$A$55,"="&amp;SUBSTITUTE(SUBSTITUTE(SUBSTITUTE(B14,"~","~~"),"*","~*"),"?","~?"),'邀請'!$J$6:$J$55,"資料待補")&gt;0),"資料待補",IF(OR(AND(H14=1,OR(NOT(ISNUMBER(I14)),I14&lt;=0)),AND(H14=0,I14&lt;&gt;"")),"日期矛盾",IF(K14&gt;1,"送達待核對",IF(COUNTIFS($C$6:$C$55,"="&amp;SUBSTITUTE(SUBSTITUTE(SUBSTITUTE(C14,"~","~~"),"*","~*"),"?","~?"),$E$6:$E$55,0)&gt;1,"重複待審",IF(AND(E14=1,OR(TRIM(D14)="",D14=A14,F14&lt;&gt;1,TRIM(G14)="",TRIM(J14)="",COUNTIFS($A$6:$A$55,"="&amp;SUBSTITUTE(SUBSTITUTE(SUBSTITUTE(D14,"~","~~"),"*","~*"),"?","~?"),$C$6:$C$55,"="&amp;SUBSTITUTE(SUBSTITUTE(SUBSTITUTE(C14,"~","~~"),"*","~*"),"?","~?"),$B$6:$B$55,"="&amp;SUBSTITUTE(SUBSTITUTE(SUBSTITUTE(B14,"~","~~"),"*","~*"),"?","~?"),$E$6:$E$55,0)&lt;&gt;1)),"補寄待審",IF(TRIM(J14)="","證據待補","未發現候選")))))))</x:f>
      </x:c>
    </x:row>
    <x:row r="15" ht="26" customHeight="1">
      <x:c r="A15" s="13"/>
      <x:c r="B15" s="13"/>
      <x:c r="C15" s="13"/>
      <x:c r="D15" s="13"/>
      <x:c r="E15" s="13"/>
      <x:c r="F15" s="13"/>
      <x:c r="G15" s="13"/>
      <x:c r="H15" s="13"/>
      <x:c r="I15" s="14"/>
      <x:c r="J15" s="13"/>
      <x:c r="K15" s="2" t="str">
        <x:f>IF(C15="","",COUNTIFS($C$6:$C$55,"="&amp;SUBSTITUTE(SUBSTITUTE(SUBSTITUTE(C15,"~","~~"),"*","~*"),"?","~?"),$H$6:$H$55,1))</x:f>
      </x:c>
      <x:c r="L15" s="2" t="str">
        <x:f>IF(COUNTA(A15:J15)=0,"",IF(OR(OR(ISNUMBER(FIND("*",A15&amp;B15&amp;C15&amp;D15)),ISNUMBER(FIND("?",A15&amp;B15&amp;C15&amp;D15)),ISNUMBER(FIND("~",A15&amp;B15&amp;C15&amp;D15))),TRIM(A15)="",TRIM(B15)="",TRIM(C15)="",NOT(ISNUMBER(E15)),NOT(ISNUMBER(F15)),NOT(ISNUMBER(H15)),AND(E15&lt;&gt;0,E15&lt;&gt;1),AND(F15&lt;&gt;0,F15&lt;&gt;1),AND(H15&lt;&gt;0,H15&lt;&gt;1),COUNTIFS($A$6:$A$55,"="&amp;SUBSTITUTE(SUBSTITUTE(SUBSTITUTE(A15,"~","~~"),"*","~*"),"?","~?"))&lt;&gt;1,COUNTIFS('邀請'!$A$6:$A$55,"="&amp;SUBSTITUTE(SUBSTITUTE(SUBSTITUTE(B15,"~","~~"),"*","~*"),"?","~?"))&lt;&gt;1,COUNTIFS('邀請'!$A$6:$A$55,"="&amp;SUBSTITUTE(SUBSTITUTE(SUBSTITUTE(B15,"~","~~"),"*","~*"),"?","~?"),'邀請'!$J$6:$J$55,"資料待補")&gt;0),"資料待補",IF(OR(AND(H15=1,OR(NOT(ISNUMBER(I15)),I15&lt;=0)),AND(H15=0,I15&lt;&gt;"")),"日期矛盾",IF(K15&gt;1,"送達待核對",IF(COUNTIFS($C$6:$C$55,"="&amp;SUBSTITUTE(SUBSTITUTE(SUBSTITUTE(C15,"~","~~"),"*","~*"),"?","~?"),$E$6:$E$55,0)&gt;1,"重複待審",IF(AND(E15=1,OR(TRIM(D15)="",D15=A15,F15&lt;&gt;1,TRIM(G15)="",TRIM(J15)="",COUNTIFS($A$6:$A$55,"="&amp;SUBSTITUTE(SUBSTITUTE(SUBSTITUTE(D15,"~","~~"),"*","~*"),"?","~?"),$C$6:$C$55,"="&amp;SUBSTITUTE(SUBSTITUTE(SUBSTITUTE(C15,"~","~~"),"*","~*"),"?","~?"),$B$6:$B$55,"="&amp;SUBSTITUTE(SUBSTITUTE(SUBSTITUTE(B15,"~","~~"),"*","~*"),"?","~?"),$E$6:$E$55,0)&lt;&gt;1)),"補寄待審",IF(TRIM(J15)="","證據待補","未發現候選")))))))</x:f>
      </x:c>
    </x:row>
    <x:row r="16" ht="26" customHeight="1">
      <x:c r="A16" s="13"/>
      <x:c r="B16" s="13"/>
      <x:c r="C16" s="13"/>
      <x:c r="D16" s="13"/>
      <x:c r="E16" s="13"/>
      <x:c r="F16" s="13"/>
      <x:c r="G16" s="13"/>
      <x:c r="H16" s="13"/>
      <x:c r="I16" s="14"/>
      <x:c r="J16" s="13"/>
      <x:c r="K16" s="2" t="str">
        <x:f>IF(C16="","",COUNTIFS($C$6:$C$55,"="&amp;SUBSTITUTE(SUBSTITUTE(SUBSTITUTE(C16,"~","~~"),"*","~*"),"?","~?"),$H$6:$H$55,1))</x:f>
      </x:c>
      <x:c r="L16" s="2" t="str">
        <x:f>IF(COUNTA(A16:J16)=0,"",IF(OR(OR(ISNUMBER(FIND("*",A16&amp;B16&amp;C16&amp;D16)),ISNUMBER(FIND("?",A16&amp;B16&amp;C16&amp;D16)),ISNUMBER(FIND("~",A16&amp;B16&amp;C16&amp;D16))),TRIM(A16)="",TRIM(B16)="",TRIM(C16)="",NOT(ISNUMBER(E16)),NOT(ISNUMBER(F16)),NOT(ISNUMBER(H16)),AND(E16&lt;&gt;0,E16&lt;&gt;1),AND(F16&lt;&gt;0,F16&lt;&gt;1),AND(H16&lt;&gt;0,H16&lt;&gt;1),COUNTIFS($A$6:$A$55,"="&amp;SUBSTITUTE(SUBSTITUTE(SUBSTITUTE(A16,"~","~~"),"*","~*"),"?","~?"))&lt;&gt;1,COUNTIFS('邀請'!$A$6:$A$55,"="&amp;SUBSTITUTE(SUBSTITUTE(SUBSTITUTE(B16,"~","~~"),"*","~*"),"?","~?"))&lt;&gt;1,COUNTIFS('邀請'!$A$6:$A$55,"="&amp;SUBSTITUTE(SUBSTITUTE(SUBSTITUTE(B16,"~","~~"),"*","~*"),"?","~?"),'邀請'!$J$6:$J$55,"資料待補")&gt;0),"資料待補",IF(OR(AND(H16=1,OR(NOT(ISNUMBER(I16)),I16&lt;=0)),AND(H16=0,I16&lt;&gt;"")),"日期矛盾",IF(K16&gt;1,"送達待核對",IF(COUNTIFS($C$6:$C$55,"="&amp;SUBSTITUTE(SUBSTITUTE(SUBSTITUTE(C16,"~","~~"),"*","~*"),"?","~?"),$E$6:$E$55,0)&gt;1,"重複待審",IF(AND(E16=1,OR(TRIM(D16)="",D16=A16,F16&lt;&gt;1,TRIM(G16)="",TRIM(J16)="",COUNTIFS($A$6:$A$55,"="&amp;SUBSTITUTE(SUBSTITUTE(SUBSTITUTE(D16,"~","~~"),"*","~*"),"?","~?"),$C$6:$C$55,"="&amp;SUBSTITUTE(SUBSTITUTE(SUBSTITUTE(C16,"~","~~"),"*","~*"),"?","~?"),$B$6:$B$55,"="&amp;SUBSTITUTE(SUBSTITUTE(SUBSTITUTE(B16,"~","~~"),"*","~*"),"?","~?"),$E$6:$E$55,0)&lt;&gt;1)),"補寄待審",IF(TRIM(J16)="","證據待補","未發現候選")))))))</x:f>
      </x:c>
    </x:row>
    <x:row r="17" ht="26" customHeight="1">
      <x:c r="A17" s="13"/>
      <x:c r="B17" s="13"/>
      <x:c r="C17" s="13"/>
      <x:c r="D17" s="13"/>
      <x:c r="E17" s="13"/>
      <x:c r="F17" s="13"/>
      <x:c r="G17" s="13"/>
      <x:c r="H17" s="13"/>
      <x:c r="I17" s="14"/>
      <x:c r="J17" s="13"/>
      <x:c r="K17" s="2" t="str">
        <x:f>IF(C17="","",COUNTIFS($C$6:$C$55,"="&amp;SUBSTITUTE(SUBSTITUTE(SUBSTITUTE(C17,"~","~~"),"*","~*"),"?","~?"),$H$6:$H$55,1))</x:f>
      </x:c>
      <x:c r="L17" s="2" t="str">
        <x:f>IF(COUNTA(A17:J17)=0,"",IF(OR(OR(ISNUMBER(FIND("*",A17&amp;B17&amp;C17&amp;D17)),ISNUMBER(FIND("?",A17&amp;B17&amp;C17&amp;D17)),ISNUMBER(FIND("~",A17&amp;B17&amp;C17&amp;D17))),TRIM(A17)="",TRIM(B17)="",TRIM(C17)="",NOT(ISNUMBER(E17)),NOT(ISNUMBER(F17)),NOT(ISNUMBER(H17)),AND(E17&lt;&gt;0,E17&lt;&gt;1),AND(F17&lt;&gt;0,F17&lt;&gt;1),AND(H17&lt;&gt;0,H17&lt;&gt;1),COUNTIFS($A$6:$A$55,"="&amp;SUBSTITUTE(SUBSTITUTE(SUBSTITUTE(A17,"~","~~"),"*","~*"),"?","~?"))&lt;&gt;1,COUNTIFS('邀請'!$A$6:$A$55,"="&amp;SUBSTITUTE(SUBSTITUTE(SUBSTITUTE(B17,"~","~~"),"*","~*"),"?","~?"))&lt;&gt;1,COUNTIFS('邀請'!$A$6:$A$55,"="&amp;SUBSTITUTE(SUBSTITUTE(SUBSTITUTE(B17,"~","~~"),"*","~*"),"?","~?"),'邀請'!$J$6:$J$55,"資料待補")&gt;0),"資料待補",IF(OR(AND(H17=1,OR(NOT(ISNUMBER(I17)),I17&lt;=0)),AND(H17=0,I17&lt;&gt;"")),"日期矛盾",IF(K17&gt;1,"送達待核對",IF(COUNTIFS($C$6:$C$55,"="&amp;SUBSTITUTE(SUBSTITUTE(SUBSTITUTE(C17,"~","~~"),"*","~*"),"?","~?"),$E$6:$E$55,0)&gt;1,"重複待審",IF(AND(E17=1,OR(TRIM(D17)="",D17=A17,F17&lt;&gt;1,TRIM(G17)="",TRIM(J17)="",COUNTIFS($A$6:$A$55,"="&amp;SUBSTITUTE(SUBSTITUTE(SUBSTITUTE(D17,"~","~~"),"*","~*"),"?","~?"),$C$6:$C$55,"="&amp;SUBSTITUTE(SUBSTITUTE(SUBSTITUTE(C17,"~","~~"),"*","~*"),"?","~?"),$B$6:$B$55,"="&amp;SUBSTITUTE(SUBSTITUTE(SUBSTITUTE(B17,"~","~~"),"*","~*"),"?","~?"),$E$6:$E$55,0)&lt;&gt;1)),"補寄待審",IF(TRIM(J17)="","證據待補","未發現候選")))))))</x:f>
      </x:c>
    </x:row>
    <x:row r="18" ht="26" customHeight="1">
      <x:c r="A18" s="13"/>
      <x:c r="B18" s="13"/>
      <x:c r="C18" s="13"/>
      <x:c r="D18" s="13"/>
      <x:c r="E18" s="13"/>
      <x:c r="F18" s="13"/>
      <x:c r="G18" s="13"/>
      <x:c r="H18" s="13"/>
      <x:c r="I18" s="14"/>
      <x:c r="J18" s="13"/>
      <x:c r="K18" s="2" t="str">
        <x:f>IF(C18="","",COUNTIFS($C$6:$C$55,"="&amp;SUBSTITUTE(SUBSTITUTE(SUBSTITUTE(C18,"~","~~"),"*","~*"),"?","~?"),$H$6:$H$55,1))</x:f>
      </x:c>
      <x:c r="L18" s="2" t="str">
        <x:f>IF(COUNTA(A18:J18)=0,"",IF(OR(OR(ISNUMBER(FIND("*",A18&amp;B18&amp;C18&amp;D18)),ISNUMBER(FIND("?",A18&amp;B18&amp;C18&amp;D18)),ISNUMBER(FIND("~",A18&amp;B18&amp;C18&amp;D18))),TRIM(A18)="",TRIM(B18)="",TRIM(C18)="",NOT(ISNUMBER(E18)),NOT(ISNUMBER(F18)),NOT(ISNUMBER(H18)),AND(E18&lt;&gt;0,E18&lt;&gt;1),AND(F18&lt;&gt;0,F18&lt;&gt;1),AND(H18&lt;&gt;0,H18&lt;&gt;1),COUNTIFS($A$6:$A$55,"="&amp;SUBSTITUTE(SUBSTITUTE(SUBSTITUTE(A18,"~","~~"),"*","~*"),"?","~?"))&lt;&gt;1,COUNTIFS('邀請'!$A$6:$A$55,"="&amp;SUBSTITUTE(SUBSTITUTE(SUBSTITUTE(B18,"~","~~"),"*","~*"),"?","~?"))&lt;&gt;1,COUNTIFS('邀請'!$A$6:$A$55,"="&amp;SUBSTITUTE(SUBSTITUTE(SUBSTITUTE(B18,"~","~~"),"*","~*"),"?","~?"),'邀請'!$J$6:$J$55,"資料待補")&gt;0),"資料待補",IF(OR(AND(H18=1,OR(NOT(ISNUMBER(I18)),I18&lt;=0)),AND(H18=0,I18&lt;&gt;"")),"日期矛盾",IF(K18&gt;1,"送達待核對",IF(COUNTIFS($C$6:$C$55,"="&amp;SUBSTITUTE(SUBSTITUTE(SUBSTITUTE(C18,"~","~~"),"*","~*"),"?","~?"),$E$6:$E$55,0)&gt;1,"重複待審",IF(AND(E18=1,OR(TRIM(D18)="",D18=A18,F18&lt;&gt;1,TRIM(G18)="",TRIM(J18)="",COUNTIFS($A$6:$A$55,"="&amp;SUBSTITUTE(SUBSTITUTE(SUBSTITUTE(D18,"~","~~"),"*","~*"),"?","~?"),$C$6:$C$55,"="&amp;SUBSTITUTE(SUBSTITUTE(SUBSTITUTE(C18,"~","~~"),"*","~*"),"?","~?"),$B$6:$B$55,"="&amp;SUBSTITUTE(SUBSTITUTE(SUBSTITUTE(B18,"~","~~"),"*","~*"),"?","~?"),$E$6:$E$55,0)&lt;&gt;1)),"補寄待審",IF(TRIM(J18)="","證據待補","未發現候選")))))))</x:f>
      </x:c>
    </x:row>
    <x:row r="19" ht="26" customHeight="1">
      <x:c r="A19" s="13"/>
      <x:c r="B19" s="13"/>
      <x:c r="C19" s="13"/>
      <x:c r="D19" s="13"/>
      <x:c r="E19" s="13"/>
      <x:c r="F19" s="13"/>
      <x:c r="G19" s="13"/>
      <x:c r="H19" s="13"/>
      <x:c r="I19" s="14"/>
      <x:c r="J19" s="13"/>
      <x:c r="K19" s="2" t="str">
        <x:f>IF(C19="","",COUNTIFS($C$6:$C$55,"="&amp;SUBSTITUTE(SUBSTITUTE(SUBSTITUTE(C19,"~","~~"),"*","~*"),"?","~?"),$H$6:$H$55,1))</x:f>
      </x:c>
      <x:c r="L19" s="2" t="str">
        <x:f>IF(COUNTA(A19:J19)=0,"",IF(OR(OR(ISNUMBER(FIND("*",A19&amp;B19&amp;C19&amp;D19)),ISNUMBER(FIND("?",A19&amp;B19&amp;C19&amp;D19)),ISNUMBER(FIND("~",A19&amp;B19&amp;C19&amp;D19))),TRIM(A19)="",TRIM(B19)="",TRIM(C19)="",NOT(ISNUMBER(E19)),NOT(ISNUMBER(F19)),NOT(ISNUMBER(H19)),AND(E19&lt;&gt;0,E19&lt;&gt;1),AND(F19&lt;&gt;0,F19&lt;&gt;1),AND(H19&lt;&gt;0,H19&lt;&gt;1),COUNTIFS($A$6:$A$55,"="&amp;SUBSTITUTE(SUBSTITUTE(SUBSTITUTE(A19,"~","~~"),"*","~*"),"?","~?"))&lt;&gt;1,COUNTIFS('邀請'!$A$6:$A$55,"="&amp;SUBSTITUTE(SUBSTITUTE(SUBSTITUTE(B19,"~","~~"),"*","~*"),"?","~?"))&lt;&gt;1,COUNTIFS('邀請'!$A$6:$A$55,"="&amp;SUBSTITUTE(SUBSTITUTE(SUBSTITUTE(B19,"~","~~"),"*","~*"),"?","~?"),'邀請'!$J$6:$J$55,"資料待補")&gt;0),"資料待補",IF(OR(AND(H19=1,OR(NOT(ISNUMBER(I19)),I19&lt;=0)),AND(H19=0,I19&lt;&gt;"")),"日期矛盾",IF(K19&gt;1,"送達待核對",IF(COUNTIFS($C$6:$C$55,"="&amp;SUBSTITUTE(SUBSTITUTE(SUBSTITUTE(C19,"~","~~"),"*","~*"),"?","~?"),$E$6:$E$55,0)&gt;1,"重複待審",IF(AND(E19=1,OR(TRIM(D19)="",D19=A19,F19&lt;&gt;1,TRIM(G19)="",TRIM(J19)="",COUNTIFS($A$6:$A$55,"="&amp;SUBSTITUTE(SUBSTITUTE(SUBSTITUTE(D19,"~","~~"),"*","~*"),"?","~?"),$C$6:$C$55,"="&amp;SUBSTITUTE(SUBSTITUTE(SUBSTITUTE(C19,"~","~~"),"*","~*"),"?","~?"),$B$6:$B$55,"="&amp;SUBSTITUTE(SUBSTITUTE(SUBSTITUTE(B19,"~","~~"),"*","~*"),"?","~?"),$E$6:$E$55,0)&lt;&gt;1)),"補寄待審",IF(TRIM(J19)="","證據待補","未發現候選")))))))</x:f>
      </x:c>
    </x:row>
    <x:row r="20" ht="26" customHeight="1">
      <x:c r="A20" s="13"/>
      <x:c r="B20" s="13"/>
      <x:c r="C20" s="13"/>
      <x:c r="D20" s="13"/>
      <x:c r="E20" s="13"/>
      <x:c r="F20" s="13"/>
      <x:c r="G20" s="13"/>
      <x:c r="H20" s="13"/>
      <x:c r="I20" s="14"/>
      <x:c r="J20" s="13"/>
      <x:c r="K20" s="2" t="str">
        <x:f>IF(C20="","",COUNTIFS($C$6:$C$55,"="&amp;SUBSTITUTE(SUBSTITUTE(SUBSTITUTE(C20,"~","~~"),"*","~*"),"?","~?"),$H$6:$H$55,1))</x:f>
      </x:c>
      <x:c r="L20" s="2" t="str">
        <x:f>IF(COUNTA(A20:J20)=0,"",IF(OR(OR(ISNUMBER(FIND("*",A20&amp;B20&amp;C20&amp;D20)),ISNUMBER(FIND("?",A20&amp;B20&amp;C20&amp;D20)),ISNUMBER(FIND("~",A20&amp;B20&amp;C20&amp;D20))),TRIM(A20)="",TRIM(B20)="",TRIM(C20)="",NOT(ISNUMBER(E20)),NOT(ISNUMBER(F20)),NOT(ISNUMBER(H20)),AND(E20&lt;&gt;0,E20&lt;&gt;1),AND(F20&lt;&gt;0,F20&lt;&gt;1),AND(H20&lt;&gt;0,H20&lt;&gt;1),COUNTIFS($A$6:$A$55,"="&amp;SUBSTITUTE(SUBSTITUTE(SUBSTITUTE(A20,"~","~~"),"*","~*"),"?","~?"))&lt;&gt;1,COUNTIFS('邀請'!$A$6:$A$55,"="&amp;SUBSTITUTE(SUBSTITUTE(SUBSTITUTE(B20,"~","~~"),"*","~*"),"?","~?"))&lt;&gt;1,COUNTIFS('邀請'!$A$6:$A$55,"="&amp;SUBSTITUTE(SUBSTITUTE(SUBSTITUTE(B20,"~","~~"),"*","~*"),"?","~?"),'邀請'!$J$6:$J$55,"資料待補")&gt;0),"資料待補",IF(OR(AND(H20=1,OR(NOT(ISNUMBER(I20)),I20&lt;=0)),AND(H20=0,I20&lt;&gt;"")),"日期矛盾",IF(K20&gt;1,"送達待核對",IF(COUNTIFS($C$6:$C$55,"="&amp;SUBSTITUTE(SUBSTITUTE(SUBSTITUTE(C20,"~","~~"),"*","~*"),"?","~?"),$E$6:$E$55,0)&gt;1,"重複待審",IF(AND(E20=1,OR(TRIM(D20)="",D20=A20,F20&lt;&gt;1,TRIM(G20)="",TRIM(J20)="",COUNTIFS($A$6:$A$55,"="&amp;SUBSTITUTE(SUBSTITUTE(SUBSTITUTE(D20,"~","~~"),"*","~*"),"?","~?"),$C$6:$C$55,"="&amp;SUBSTITUTE(SUBSTITUTE(SUBSTITUTE(C20,"~","~~"),"*","~*"),"?","~?"),$B$6:$B$55,"="&amp;SUBSTITUTE(SUBSTITUTE(SUBSTITUTE(B20,"~","~~"),"*","~*"),"?","~?"),$E$6:$E$55,0)&lt;&gt;1)),"補寄待審",IF(TRIM(J20)="","證據待補","未發現候選")))))))</x:f>
      </x:c>
    </x:row>
    <x:row r="21" ht="26" customHeight="1">
      <x:c r="A21" s="13"/>
      <x:c r="B21" s="13"/>
      <x:c r="C21" s="13"/>
      <x:c r="D21" s="13"/>
      <x:c r="E21" s="13"/>
      <x:c r="F21" s="13"/>
      <x:c r="G21" s="13"/>
      <x:c r="H21" s="13"/>
      <x:c r="I21" s="14"/>
      <x:c r="J21" s="13"/>
      <x:c r="K21" s="2" t="str">
        <x:f>IF(C21="","",COUNTIFS($C$6:$C$55,"="&amp;SUBSTITUTE(SUBSTITUTE(SUBSTITUTE(C21,"~","~~"),"*","~*"),"?","~?"),$H$6:$H$55,1))</x:f>
      </x:c>
      <x:c r="L21" s="2" t="str">
        <x:f>IF(COUNTA(A21:J21)=0,"",IF(OR(OR(ISNUMBER(FIND("*",A21&amp;B21&amp;C21&amp;D21)),ISNUMBER(FIND("?",A21&amp;B21&amp;C21&amp;D21)),ISNUMBER(FIND("~",A21&amp;B21&amp;C21&amp;D21))),TRIM(A21)="",TRIM(B21)="",TRIM(C21)="",NOT(ISNUMBER(E21)),NOT(ISNUMBER(F21)),NOT(ISNUMBER(H21)),AND(E21&lt;&gt;0,E21&lt;&gt;1),AND(F21&lt;&gt;0,F21&lt;&gt;1),AND(H21&lt;&gt;0,H21&lt;&gt;1),COUNTIFS($A$6:$A$55,"="&amp;SUBSTITUTE(SUBSTITUTE(SUBSTITUTE(A21,"~","~~"),"*","~*"),"?","~?"))&lt;&gt;1,COUNTIFS('邀請'!$A$6:$A$55,"="&amp;SUBSTITUTE(SUBSTITUTE(SUBSTITUTE(B21,"~","~~"),"*","~*"),"?","~?"))&lt;&gt;1,COUNTIFS('邀請'!$A$6:$A$55,"="&amp;SUBSTITUTE(SUBSTITUTE(SUBSTITUTE(B21,"~","~~"),"*","~*"),"?","~?"),'邀請'!$J$6:$J$55,"資料待補")&gt;0),"資料待補",IF(OR(AND(H21=1,OR(NOT(ISNUMBER(I21)),I21&lt;=0)),AND(H21=0,I21&lt;&gt;"")),"日期矛盾",IF(K21&gt;1,"送達待核對",IF(COUNTIFS($C$6:$C$55,"="&amp;SUBSTITUTE(SUBSTITUTE(SUBSTITUTE(C21,"~","~~"),"*","~*"),"?","~?"),$E$6:$E$55,0)&gt;1,"重複待審",IF(AND(E21=1,OR(TRIM(D21)="",D21=A21,F21&lt;&gt;1,TRIM(G21)="",TRIM(J21)="",COUNTIFS($A$6:$A$55,"="&amp;SUBSTITUTE(SUBSTITUTE(SUBSTITUTE(D21,"~","~~"),"*","~*"),"?","~?"),$C$6:$C$55,"="&amp;SUBSTITUTE(SUBSTITUTE(SUBSTITUTE(C21,"~","~~"),"*","~*"),"?","~?"),$B$6:$B$55,"="&amp;SUBSTITUTE(SUBSTITUTE(SUBSTITUTE(B21,"~","~~"),"*","~*"),"?","~?"),$E$6:$E$55,0)&lt;&gt;1)),"補寄待審",IF(TRIM(J21)="","證據待補","未發現候選")))))))</x:f>
      </x:c>
    </x:row>
    <x:row r="22" ht="26" customHeight="1">
      <x:c r="A22" s="13"/>
      <x:c r="B22" s="13"/>
      <x:c r="C22" s="13"/>
      <x:c r="D22" s="13"/>
      <x:c r="E22" s="13"/>
      <x:c r="F22" s="13"/>
      <x:c r="G22" s="13"/>
      <x:c r="H22" s="13"/>
      <x:c r="I22" s="14"/>
      <x:c r="J22" s="13"/>
      <x:c r="K22" s="2" t="str">
        <x:f>IF(C22="","",COUNTIFS($C$6:$C$55,"="&amp;SUBSTITUTE(SUBSTITUTE(SUBSTITUTE(C22,"~","~~"),"*","~*"),"?","~?"),$H$6:$H$55,1))</x:f>
      </x:c>
      <x:c r="L22" s="2" t="str">
        <x:f>IF(COUNTA(A22:J22)=0,"",IF(OR(OR(ISNUMBER(FIND("*",A22&amp;B22&amp;C22&amp;D22)),ISNUMBER(FIND("?",A22&amp;B22&amp;C22&amp;D22)),ISNUMBER(FIND("~",A22&amp;B22&amp;C22&amp;D22))),TRIM(A22)="",TRIM(B22)="",TRIM(C22)="",NOT(ISNUMBER(E22)),NOT(ISNUMBER(F22)),NOT(ISNUMBER(H22)),AND(E22&lt;&gt;0,E22&lt;&gt;1),AND(F22&lt;&gt;0,F22&lt;&gt;1),AND(H22&lt;&gt;0,H22&lt;&gt;1),COUNTIFS($A$6:$A$55,"="&amp;SUBSTITUTE(SUBSTITUTE(SUBSTITUTE(A22,"~","~~"),"*","~*"),"?","~?"))&lt;&gt;1,COUNTIFS('邀請'!$A$6:$A$55,"="&amp;SUBSTITUTE(SUBSTITUTE(SUBSTITUTE(B22,"~","~~"),"*","~*"),"?","~?"))&lt;&gt;1,COUNTIFS('邀請'!$A$6:$A$55,"="&amp;SUBSTITUTE(SUBSTITUTE(SUBSTITUTE(B22,"~","~~"),"*","~*"),"?","~?"),'邀請'!$J$6:$J$55,"資料待補")&gt;0),"資料待補",IF(OR(AND(H22=1,OR(NOT(ISNUMBER(I22)),I22&lt;=0)),AND(H22=0,I22&lt;&gt;"")),"日期矛盾",IF(K22&gt;1,"送達待核對",IF(COUNTIFS($C$6:$C$55,"="&amp;SUBSTITUTE(SUBSTITUTE(SUBSTITUTE(C22,"~","~~"),"*","~*"),"?","~?"),$E$6:$E$55,0)&gt;1,"重複待審",IF(AND(E22=1,OR(TRIM(D22)="",D22=A22,F22&lt;&gt;1,TRIM(G22)="",TRIM(J22)="",COUNTIFS($A$6:$A$55,"="&amp;SUBSTITUTE(SUBSTITUTE(SUBSTITUTE(D22,"~","~~"),"*","~*"),"?","~?"),$C$6:$C$55,"="&amp;SUBSTITUTE(SUBSTITUTE(SUBSTITUTE(C22,"~","~~"),"*","~*"),"?","~?"),$B$6:$B$55,"="&amp;SUBSTITUTE(SUBSTITUTE(SUBSTITUTE(B22,"~","~~"),"*","~*"),"?","~?"),$E$6:$E$55,0)&lt;&gt;1)),"補寄待審",IF(TRIM(J22)="","證據待補","未發現候選")))))))</x:f>
      </x:c>
    </x:row>
    <x:row r="23" ht="26" customHeight="1">
      <x:c r="A23" s="13"/>
      <x:c r="B23" s="13"/>
      <x:c r="C23" s="13"/>
      <x:c r="D23" s="13"/>
      <x:c r="E23" s="13"/>
      <x:c r="F23" s="13"/>
      <x:c r="G23" s="13"/>
      <x:c r="H23" s="13"/>
      <x:c r="I23" s="14"/>
      <x:c r="J23" s="13"/>
      <x:c r="K23" s="2" t="str">
        <x:f>IF(C23="","",COUNTIFS($C$6:$C$55,"="&amp;SUBSTITUTE(SUBSTITUTE(SUBSTITUTE(C23,"~","~~"),"*","~*"),"?","~?"),$H$6:$H$55,1))</x:f>
      </x:c>
      <x:c r="L23" s="2" t="str">
        <x:f>IF(COUNTA(A23:J23)=0,"",IF(OR(OR(ISNUMBER(FIND("*",A23&amp;B23&amp;C23&amp;D23)),ISNUMBER(FIND("?",A23&amp;B23&amp;C23&amp;D23)),ISNUMBER(FIND("~",A23&amp;B23&amp;C23&amp;D23))),TRIM(A23)="",TRIM(B23)="",TRIM(C23)="",NOT(ISNUMBER(E23)),NOT(ISNUMBER(F23)),NOT(ISNUMBER(H23)),AND(E23&lt;&gt;0,E23&lt;&gt;1),AND(F23&lt;&gt;0,F23&lt;&gt;1),AND(H23&lt;&gt;0,H23&lt;&gt;1),COUNTIFS($A$6:$A$55,"="&amp;SUBSTITUTE(SUBSTITUTE(SUBSTITUTE(A23,"~","~~"),"*","~*"),"?","~?"))&lt;&gt;1,COUNTIFS('邀請'!$A$6:$A$55,"="&amp;SUBSTITUTE(SUBSTITUTE(SUBSTITUTE(B23,"~","~~"),"*","~*"),"?","~?"))&lt;&gt;1,COUNTIFS('邀請'!$A$6:$A$55,"="&amp;SUBSTITUTE(SUBSTITUTE(SUBSTITUTE(B23,"~","~~"),"*","~*"),"?","~?"),'邀請'!$J$6:$J$55,"資料待補")&gt;0),"資料待補",IF(OR(AND(H23=1,OR(NOT(ISNUMBER(I23)),I23&lt;=0)),AND(H23=0,I23&lt;&gt;"")),"日期矛盾",IF(K23&gt;1,"送達待核對",IF(COUNTIFS($C$6:$C$55,"="&amp;SUBSTITUTE(SUBSTITUTE(SUBSTITUTE(C23,"~","~~"),"*","~*"),"?","~?"),$E$6:$E$55,0)&gt;1,"重複待審",IF(AND(E23=1,OR(TRIM(D23)="",D23=A23,F23&lt;&gt;1,TRIM(G23)="",TRIM(J23)="",COUNTIFS($A$6:$A$55,"="&amp;SUBSTITUTE(SUBSTITUTE(SUBSTITUTE(D23,"~","~~"),"*","~*"),"?","~?"),$C$6:$C$55,"="&amp;SUBSTITUTE(SUBSTITUTE(SUBSTITUTE(C23,"~","~~"),"*","~*"),"?","~?"),$B$6:$B$55,"="&amp;SUBSTITUTE(SUBSTITUTE(SUBSTITUTE(B23,"~","~~"),"*","~*"),"?","~?"),$E$6:$E$55,0)&lt;&gt;1)),"補寄待審",IF(TRIM(J23)="","證據待補","未發現候選")))))))</x:f>
      </x:c>
    </x:row>
    <x:row r="24" ht="26" customHeight="1">
      <x:c r="A24" s="13"/>
      <x:c r="B24" s="13"/>
      <x:c r="C24" s="13"/>
      <x:c r="D24" s="13"/>
      <x:c r="E24" s="13"/>
      <x:c r="F24" s="13"/>
      <x:c r="G24" s="13"/>
      <x:c r="H24" s="13"/>
      <x:c r="I24" s="14"/>
      <x:c r="J24" s="13"/>
      <x:c r="K24" s="2" t="str">
        <x:f>IF(C24="","",COUNTIFS($C$6:$C$55,"="&amp;SUBSTITUTE(SUBSTITUTE(SUBSTITUTE(C24,"~","~~"),"*","~*"),"?","~?"),$H$6:$H$55,1))</x:f>
      </x:c>
      <x:c r="L24" s="2" t="str">
        <x:f>IF(COUNTA(A24:J24)=0,"",IF(OR(OR(ISNUMBER(FIND("*",A24&amp;B24&amp;C24&amp;D24)),ISNUMBER(FIND("?",A24&amp;B24&amp;C24&amp;D24)),ISNUMBER(FIND("~",A24&amp;B24&amp;C24&amp;D24))),TRIM(A24)="",TRIM(B24)="",TRIM(C24)="",NOT(ISNUMBER(E24)),NOT(ISNUMBER(F24)),NOT(ISNUMBER(H24)),AND(E24&lt;&gt;0,E24&lt;&gt;1),AND(F24&lt;&gt;0,F24&lt;&gt;1),AND(H24&lt;&gt;0,H24&lt;&gt;1),COUNTIFS($A$6:$A$55,"="&amp;SUBSTITUTE(SUBSTITUTE(SUBSTITUTE(A24,"~","~~"),"*","~*"),"?","~?"))&lt;&gt;1,COUNTIFS('邀請'!$A$6:$A$55,"="&amp;SUBSTITUTE(SUBSTITUTE(SUBSTITUTE(B24,"~","~~"),"*","~*"),"?","~?"))&lt;&gt;1,COUNTIFS('邀請'!$A$6:$A$55,"="&amp;SUBSTITUTE(SUBSTITUTE(SUBSTITUTE(B24,"~","~~"),"*","~*"),"?","~?"),'邀請'!$J$6:$J$55,"資料待補")&gt;0),"資料待補",IF(OR(AND(H24=1,OR(NOT(ISNUMBER(I24)),I24&lt;=0)),AND(H24=0,I24&lt;&gt;"")),"日期矛盾",IF(K24&gt;1,"送達待核對",IF(COUNTIFS($C$6:$C$55,"="&amp;SUBSTITUTE(SUBSTITUTE(SUBSTITUTE(C24,"~","~~"),"*","~*"),"?","~?"),$E$6:$E$55,0)&gt;1,"重複待審",IF(AND(E24=1,OR(TRIM(D24)="",D24=A24,F24&lt;&gt;1,TRIM(G24)="",TRIM(J24)="",COUNTIFS($A$6:$A$55,"="&amp;SUBSTITUTE(SUBSTITUTE(SUBSTITUTE(D24,"~","~~"),"*","~*"),"?","~?"),$C$6:$C$55,"="&amp;SUBSTITUTE(SUBSTITUTE(SUBSTITUTE(C24,"~","~~"),"*","~*"),"?","~?"),$B$6:$B$55,"="&amp;SUBSTITUTE(SUBSTITUTE(SUBSTITUTE(B24,"~","~~"),"*","~*"),"?","~?"),$E$6:$E$55,0)&lt;&gt;1)),"補寄待審",IF(TRIM(J24)="","證據待補","未發現候選")))))))</x:f>
      </x:c>
    </x:row>
    <x:row r="25" ht="26" customHeight="1">
      <x:c r="A25" s="13"/>
      <x:c r="B25" s="13"/>
      <x:c r="C25" s="13"/>
      <x:c r="D25" s="13"/>
      <x:c r="E25" s="13"/>
      <x:c r="F25" s="13"/>
      <x:c r="G25" s="13"/>
      <x:c r="H25" s="13"/>
      <x:c r="I25" s="14"/>
      <x:c r="J25" s="13"/>
      <x:c r="K25" s="2" t="str">
        <x:f>IF(C25="","",COUNTIFS($C$6:$C$55,"="&amp;SUBSTITUTE(SUBSTITUTE(SUBSTITUTE(C25,"~","~~"),"*","~*"),"?","~?"),$H$6:$H$55,1))</x:f>
      </x:c>
      <x:c r="L25" s="2" t="str">
        <x:f>IF(COUNTA(A25:J25)=0,"",IF(OR(OR(ISNUMBER(FIND("*",A25&amp;B25&amp;C25&amp;D25)),ISNUMBER(FIND("?",A25&amp;B25&amp;C25&amp;D25)),ISNUMBER(FIND("~",A25&amp;B25&amp;C25&amp;D25))),TRIM(A25)="",TRIM(B25)="",TRIM(C25)="",NOT(ISNUMBER(E25)),NOT(ISNUMBER(F25)),NOT(ISNUMBER(H25)),AND(E25&lt;&gt;0,E25&lt;&gt;1),AND(F25&lt;&gt;0,F25&lt;&gt;1),AND(H25&lt;&gt;0,H25&lt;&gt;1),COUNTIFS($A$6:$A$55,"="&amp;SUBSTITUTE(SUBSTITUTE(SUBSTITUTE(A25,"~","~~"),"*","~*"),"?","~?"))&lt;&gt;1,COUNTIFS('邀請'!$A$6:$A$55,"="&amp;SUBSTITUTE(SUBSTITUTE(SUBSTITUTE(B25,"~","~~"),"*","~*"),"?","~?"))&lt;&gt;1,COUNTIFS('邀請'!$A$6:$A$55,"="&amp;SUBSTITUTE(SUBSTITUTE(SUBSTITUTE(B25,"~","~~"),"*","~*"),"?","~?"),'邀請'!$J$6:$J$55,"資料待補")&gt;0),"資料待補",IF(OR(AND(H25=1,OR(NOT(ISNUMBER(I25)),I25&lt;=0)),AND(H25=0,I25&lt;&gt;"")),"日期矛盾",IF(K25&gt;1,"送達待核對",IF(COUNTIFS($C$6:$C$55,"="&amp;SUBSTITUTE(SUBSTITUTE(SUBSTITUTE(C25,"~","~~"),"*","~*"),"?","~?"),$E$6:$E$55,0)&gt;1,"重複待審",IF(AND(E25=1,OR(TRIM(D25)="",D25=A25,F25&lt;&gt;1,TRIM(G25)="",TRIM(J25)="",COUNTIFS($A$6:$A$55,"="&amp;SUBSTITUTE(SUBSTITUTE(SUBSTITUTE(D25,"~","~~"),"*","~*"),"?","~?"),$C$6:$C$55,"="&amp;SUBSTITUTE(SUBSTITUTE(SUBSTITUTE(C25,"~","~~"),"*","~*"),"?","~?"),$B$6:$B$55,"="&amp;SUBSTITUTE(SUBSTITUTE(SUBSTITUTE(B25,"~","~~"),"*","~*"),"?","~?"),$E$6:$E$55,0)&lt;&gt;1)),"補寄待審",IF(TRIM(J25)="","證據待補","未發現候選")))))))</x:f>
      </x:c>
    </x:row>
    <x:row r="26" ht="26" customHeight="1">
      <x:c r="A26" s="13"/>
      <x:c r="B26" s="13"/>
      <x:c r="C26" s="13"/>
      <x:c r="D26" s="13"/>
      <x:c r="E26" s="13"/>
      <x:c r="F26" s="13"/>
      <x:c r="G26" s="13"/>
      <x:c r="H26" s="13"/>
      <x:c r="I26" s="14"/>
      <x:c r="J26" s="13"/>
      <x:c r="K26" s="2" t="str">
        <x:f>IF(C26="","",COUNTIFS($C$6:$C$55,"="&amp;SUBSTITUTE(SUBSTITUTE(SUBSTITUTE(C26,"~","~~"),"*","~*"),"?","~?"),$H$6:$H$55,1))</x:f>
      </x:c>
      <x:c r="L26" s="2" t="str">
        <x:f>IF(COUNTA(A26:J26)=0,"",IF(OR(OR(ISNUMBER(FIND("*",A26&amp;B26&amp;C26&amp;D26)),ISNUMBER(FIND("?",A26&amp;B26&amp;C26&amp;D26)),ISNUMBER(FIND("~",A26&amp;B26&amp;C26&amp;D26))),TRIM(A26)="",TRIM(B26)="",TRIM(C26)="",NOT(ISNUMBER(E26)),NOT(ISNUMBER(F26)),NOT(ISNUMBER(H26)),AND(E26&lt;&gt;0,E26&lt;&gt;1),AND(F26&lt;&gt;0,F26&lt;&gt;1),AND(H26&lt;&gt;0,H26&lt;&gt;1),COUNTIFS($A$6:$A$55,"="&amp;SUBSTITUTE(SUBSTITUTE(SUBSTITUTE(A26,"~","~~"),"*","~*"),"?","~?"))&lt;&gt;1,COUNTIFS('邀請'!$A$6:$A$55,"="&amp;SUBSTITUTE(SUBSTITUTE(SUBSTITUTE(B26,"~","~~"),"*","~*"),"?","~?"))&lt;&gt;1,COUNTIFS('邀請'!$A$6:$A$55,"="&amp;SUBSTITUTE(SUBSTITUTE(SUBSTITUTE(B26,"~","~~"),"*","~*"),"?","~?"),'邀請'!$J$6:$J$55,"資料待補")&gt;0),"資料待補",IF(OR(AND(H26=1,OR(NOT(ISNUMBER(I26)),I26&lt;=0)),AND(H26=0,I26&lt;&gt;"")),"日期矛盾",IF(K26&gt;1,"送達待核對",IF(COUNTIFS($C$6:$C$55,"="&amp;SUBSTITUTE(SUBSTITUTE(SUBSTITUTE(C26,"~","~~"),"*","~*"),"?","~?"),$E$6:$E$55,0)&gt;1,"重複待審",IF(AND(E26=1,OR(TRIM(D26)="",D26=A26,F26&lt;&gt;1,TRIM(G26)="",TRIM(J26)="",COUNTIFS($A$6:$A$55,"="&amp;SUBSTITUTE(SUBSTITUTE(SUBSTITUTE(D26,"~","~~"),"*","~*"),"?","~?"),$C$6:$C$55,"="&amp;SUBSTITUTE(SUBSTITUTE(SUBSTITUTE(C26,"~","~~"),"*","~*"),"?","~?"),$B$6:$B$55,"="&amp;SUBSTITUTE(SUBSTITUTE(SUBSTITUTE(B26,"~","~~"),"*","~*"),"?","~?"),$E$6:$E$55,0)&lt;&gt;1)),"補寄待審",IF(TRIM(J26)="","證據待補","未發現候選")))))))</x:f>
      </x:c>
    </x:row>
    <x:row r="27" ht="26" customHeight="1">
      <x:c r="A27" s="13"/>
      <x:c r="B27" s="13"/>
      <x:c r="C27" s="13"/>
      <x:c r="D27" s="13"/>
      <x:c r="E27" s="13"/>
      <x:c r="F27" s="13"/>
      <x:c r="G27" s="13"/>
      <x:c r="H27" s="13"/>
      <x:c r="I27" s="14"/>
      <x:c r="J27" s="13"/>
      <x:c r="K27" s="2" t="str">
        <x:f>IF(C27="","",COUNTIFS($C$6:$C$55,"="&amp;SUBSTITUTE(SUBSTITUTE(SUBSTITUTE(C27,"~","~~"),"*","~*"),"?","~?"),$H$6:$H$55,1))</x:f>
      </x:c>
      <x:c r="L27" s="2" t="str">
        <x:f>IF(COUNTA(A27:J27)=0,"",IF(OR(OR(ISNUMBER(FIND("*",A27&amp;B27&amp;C27&amp;D27)),ISNUMBER(FIND("?",A27&amp;B27&amp;C27&amp;D27)),ISNUMBER(FIND("~",A27&amp;B27&amp;C27&amp;D27))),TRIM(A27)="",TRIM(B27)="",TRIM(C27)="",NOT(ISNUMBER(E27)),NOT(ISNUMBER(F27)),NOT(ISNUMBER(H27)),AND(E27&lt;&gt;0,E27&lt;&gt;1),AND(F27&lt;&gt;0,F27&lt;&gt;1),AND(H27&lt;&gt;0,H27&lt;&gt;1),COUNTIFS($A$6:$A$55,"="&amp;SUBSTITUTE(SUBSTITUTE(SUBSTITUTE(A27,"~","~~"),"*","~*"),"?","~?"))&lt;&gt;1,COUNTIFS('邀請'!$A$6:$A$55,"="&amp;SUBSTITUTE(SUBSTITUTE(SUBSTITUTE(B27,"~","~~"),"*","~*"),"?","~?"))&lt;&gt;1,COUNTIFS('邀請'!$A$6:$A$55,"="&amp;SUBSTITUTE(SUBSTITUTE(SUBSTITUTE(B27,"~","~~"),"*","~*"),"?","~?"),'邀請'!$J$6:$J$55,"資料待補")&gt;0),"資料待補",IF(OR(AND(H27=1,OR(NOT(ISNUMBER(I27)),I27&lt;=0)),AND(H27=0,I27&lt;&gt;"")),"日期矛盾",IF(K27&gt;1,"送達待核對",IF(COUNTIFS($C$6:$C$55,"="&amp;SUBSTITUTE(SUBSTITUTE(SUBSTITUTE(C27,"~","~~"),"*","~*"),"?","~?"),$E$6:$E$55,0)&gt;1,"重複待審",IF(AND(E27=1,OR(TRIM(D27)="",D27=A27,F27&lt;&gt;1,TRIM(G27)="",TRIM(J27)="",COUNTIFS($A$6:$A$55,"="&amp;SUBSTITUTE(SUBSTITUTE(SUBSTITUTE(D27,"~","~~"),"*","~*"),"?","~?"),$C$6:$C$55,"="&amp;SUBSTITUTE(SUBSTITUTE(SUBSTITUTE(C27,"~","~~"),"*","~*"),"?","~?"),$B$6:$B$55,"="&amp;SUBSTITUTE(SUBSTITUTE(SUBSTITUTE(B27,"~","~~"),"*","~*"),"?","~?"),$E$6:$E$55,0)&lt;&gt;1)),"補寄待審",IF(TRIM(J27)="","證據待補","未發現候選")))))))</x:f>
      </x:c>
    </x:row>
    <x:row r="28" ht="26" customHeight="1">
      <x:c r="A28" s="13"/>
      <x:c r="B28" s="13"/>
      <x:c r="C28" s="13"/>
      <x:c r="D28" s="13"/>
      <x:c r="E28" s="13"/>
      <x:c r="F28" s="13"/>
      <x:c r="G28" s="13"/>
      <x:c r="H28" s="13"/>
      <x:c r="I28" s="14"/>
      <x:c r="J28" s="13"/>
      <x:c r="K28" s="2" t="str">
        <x:f>IF(C28="","",COUNTIFS($C$6:$C$55,"="&amp;SUBSTITUTE(SUBSTITUTE(SUBSTITUTE(C28,"~","~~"),"*","~*"),"?","~?"),$H$6:$H$55,1))</x:f>
      </x:c>
      <x:c r="L28" s="2" t="str">
        <x:f>IF(COUNTA(A28:J28)=0,"",IF(OR(OR(ISNUMBER(FIND("*",A28&amp;B28&amp;C28&amp;D28)),ISNUMBER(FIND("?",A28&amp;B28&amp;C28&amp;D28)),ISNUMBER(FIND("~",A28&amp;B28&amp;C28&amp;D28))),TRIM(A28)="",TRIM(B28)="",TRIM(C28)="",NOT(ISNUMBER(E28)),NOT(ISNUMBER(F28)),NOT(ISNUMBER(H28)),AND(E28&lt;&gt;0,E28&lt;&gt;1),AND(F28&lt;&gt;0,F28&lt;&gt;1),AND(H28&lt;&gt;0,H28&lt;&gt;1),COUNTIFS($A$6:$A$55,"="&amp;SUBSTITUTE(SUBSTITUTE(SUBSTITUTE(A28,"~","~~"),"*","~*"),"?","~?"))&lt;&gt;1,COUNTIFS('邀請'!$A$6:$A$55,"="&amp;SUBSTITUTE(SUBSTITUTE(SUBSTITUTE(B28,"~","~~"),"*","~*"),"?","~?"))&lt;&gt;1,COUNTIFS('邀請'!$A$6:$A$55,"="&amp;SUBSTITUTE(SUBSTITUTE(SUBSTITUTE(B28,"~","~~"),"*","~*"),"?","~?"),'邀請'!$J$6:$J$55,"資料待補")&gt;0),"資料待補",IF(OR(AND(H28=1,OR(NOT(ISNUMBER(I28)),I28&lt;=0)),AND(H28=0,I28&lt;&gt;"")),"日期矛盾",IF(K28&gt;1,"送達待核對",IF(COUNTIFS($C$6:$C$55,"="&amp;SUBSTITUTE(SUBSTITUTE(SUBSTITUTE(C28,"~","~~"),"*","~*"),"?","~?"),$E$6:$E$55,0)&gt;1,"重複待審",IF(AND(E28=1,OR(TRIM(D28)="",D28=A28,F28&lt;&gt;1,TRIM(G28)="",TRIM(J28)="",COUNTIFS($A$6:$A$55,"="&amp;SUBSTITUTE(SUBSTITUTE(SUBSTITUTE(D28,"~","~~"),"*","~*"),"?","~?"),$C$6:$C$55,"="&amp;SUBSTITUTE(SUBSTITUTE(SUBSTITUTE(C28,"~","~~"),"*","~*"),"?","~?"),$B$6:$B$55,"="&amp;SUBSTITUTE(SUBSTITUTE(SUBSTITUTE(B28,"~","~~"),"*","~*"),"?","~?"),$E$6:$E$55,0)&lt;&gt;1)),"補寄待審",IF(TRIM(J28)="","證據待補","未發現候選")))))))</x:f>
      </x:c>
    </x:row>
    <x:row r="29" ht="26" customHeight="1">
      <x:c r="A29" s="13"/>
      <x:c r="B29" s="13"/>
      <x:c r="C29" s="13"/>
      <x:c r="D29" s="13"/>
      <x:c r="E29" s="13"/>
      <x:c r="F29" s="13"/>
      <x:c r="G29" s="13"/>
      <x:c r="H29" s="13"/>
      <x:c r="I29" s="14"/>
      <x:c r="J29" s="13"/>
      <x:c r="K29" s="2" t="str">
        <x:f>IF(C29="","",COUNTIFS($C$6:$C$55,"="&amp;SUBSTITUTE(SUBSTITUTE(SUBSTITUTE(C29,"~","~~"),"*","~*"),"?","~?"),$H$6:$H$55,1))</x:f>
      </x:c>
      <x:c r="L29" s="2" t="str">
        <x:f>IF(COUNTA(A29:J29)=0,"",IF(OR(OR(ISNUMBER(FIND("*",A29&amp;B29&amp;C29&amp;D29)),ISNUMBER(FIND("?",A29&amp;B29&amp;C29&amp;D29)),ISNUMBER(FIND("~",A29&amp;B29&amp;C29&amp;D29))),TRIM(A29)="",TRIM(B29)="",TRIM(C29)="",NOT(ISNUMBER(E29)),NOT(ISNUMBER(F29)),NOT(ISNUMBER(H29)),AND(E29&lt;&gt;0,E29&lt;&gt;1),AND(F29&lt;&gt;0,F29&lt;&gt;1),AND(H29&lt;&gt;0,H29&lt;&gt;1),COUNTIFS($A$6:$A$55,"="&amp;SUBSTITUTE(SUBSTITUTE(SUBSTITUTE(A29,"~","~~"),"*","~*"),"?","~?"))&lt;&gt;1,COUNTIFS('邀請'!$A$6:$A$55,"="&amp;SUBSTITUTE(SUBSTITUTE(SUBSTITUTE(B29,"~","~~"),"*","~*"),"?","~?"))&lt;&gt;1,COUNTIFS('邀請'!$A$6:$A$55,"="&amp;SUBSTITUTE(SUBSTITUTE(SUBSTITUTE(B29,"~","~~"),"*","~*"),"?","~?"),'邀請'!$J$6:$J$55,"資料待補")&gt;0),"資料待補",IF(OR(AND(H29=1,OR(NOT(ISNUMBER(I29)),I29&lt;=0)),AND(H29=0,I29&lt;&gt;"")),"日期矛盾",IF(K29&gt;1,"送達待核對",IF(COUNTIFS($C$6:$C$55,"="&amp;SUBSTITUTE(SUBSTITUTE(SUBSTITUTE(C29,"~","~~"),"*","~*"),"?","~?"),$E$6:$E$55,0)&gt;1,"重複待審",IF(AND(E29=1,OR(TRIM(D29)="",D29=A29,F29&lt;&gt;1,TRIM(G29)="",TRIM(J29)="",COUNTIFS($A$6:$A$55,"="&amp;SUBSTITUTE(SUBSTITUTE(SUBSTITUTE(D29,"~","~~"),"*","~*"),"?","~?"),$C$6:$C$55,"="&amp;SUBSTITUTE(SUBSTITUTE(SUBSTITUTE(C29,"~","~~"),"*","~*"),"?","~?"),$B$6:$B$55,"="&amp;SUBSTITUTE(SUBSTITUTE(SUBSTITUTE(B29,"~","~~"),"*","~*"),"?","~?"),$E$6:$E$55,0)&lt;&gt;1)),"補寄待審",IF(TRIM(J29)="","證據待補","未發現候選")))))))</x:f>
      </x:c>
    </x:row>
    <x:row r="30" ht="26" customHeight="1">
      <x:c r="A30" s="13"/>
      <x:c r="B30" s="13"/>
      <x:c r="C30" s="13"/>
      <x:c r="D30" s="13"/>
      <x:c r="E30" s="13"/>
      <x:c r="F30" s="13"/>
      <x:c r="G30" s="13"/>
      <x:c r="H30" s="13"/>
      <x:c r="I30" s="14"/>
      <x:c r="J30" s="13"/>
      <x:c r="K30" s="2" t="str">
        <x:f>IF(C30="","",COUNTIFS($C$6:$C$55,"="&amp;SUBSTITUTE(SUBSTITUTE(SUBSTITUTE(C30,"~","~~"),"*","~*"),"?","~?"),$H$6:$H$55,1))</x:f>
      </x:c>
      <x:c r="L30" s="2" t="str">
        <x:f>IF(COUNTA(A30:J30)=0,"",IF(OR(OR(ISNUMBER(FIND("*",A30&amp;B30&amp;C30&amp;D30)),ISNUMBER(FIND("?",A30&amp;B30&amp;C30&amp;D30)),ISNUMBER(FIND("~",A30&amp;B30&amp;C30&amp;D30))),TRIM(A30)="",TRIM(B30)="",TRIM(C30)="",NOT(ISNUMBER(E30)),NOT(ISNUMBER(F30)),NOT(ISNUMBER(H30)),AND(E30&lt;&gt;0,E30&lt;&gt;1),AND(F30&lt;&gt;0,F30&lt;&gt;1),AND(H30&lt;&gt;0,H30&lt;&gt;1),COUNTIFS($A$6:$A$55,"="&amp;SUBSTITUTE(SUBSTITUTE(SUBSTITUTE(A30,"~","~~"),"*","~*"),"?","~?"))&lt;&gt;1,COUNTIFS('邀請'!$A$6:$A$55,"="&amp;SUBSTITUTE(SUBSTITUTE(SUBSTITUTE(B30,"~","~~"),"*","~*"),"?","~?"))&lt;&gt;1,COUNTIFS('邀請'!$A$6:$A$55,"="&amp;SUBSTITUTE(SUBSTITUTE(SUBSTITUTE(B30,"~","~~"),"*","~*"),"?","~?"),'邀請'!$J$6:$J$55,"資料待補")&gt;0),"資料待補",IF(OR(AND(H30=1,OR(NOT(ISNUMBER(I30)),I30&lt;=0)),AND(H30=0,I30&lt;&gt;"")),"日期矛盾",IF(K30&gt;1,"送達待核對",IF(COUNTIFS($C$6:$C$55,"="&amp;SUBSTITUTE(SUBSTITUTE(SUBSTITUTE(C30,"~","~~"),"*","~*"),"?","~?"),$E$6:$E$55,0)&gt;1,"重複待審",IF(AND(E30=1,OR(TRIM(D30)="",D30=A30,F30&lt;&gt;1,TRIM(G30)="",TRIM(J30)="",COUNTIFS($A$6:$A$55,"="&amp;SUBSTITUTE(SUBSTITUTE(SUBSTITUTE(D30,"~","~~"),"*","~*"),"?","~?"),$C$6:$C$55,"="&amp;SUBSTITUTE(SUBSTITUTE(SUBSTITUTE(C30,"~","~~"),"*","~*"),"?","~?"),$B$6:$B$55,"="&amp;SUBSTITUTE(SUBSTITUTE(SUBSTITUTE(B30,"~","~~"),"*","~*"),"?","~?"),$E$6:$E$55,0)&lt;&gt;1)),"補寄待審",IF(TRIM(J30)="","證據待補","未發現候選")))))))</x:f>
      </x:c>
    </x:row>
    <x:row r="31" ht="26" customHeight="1">
      <x:c r="A31" s="13"/>
      <x:c r="B31" s="13"/>
      <x:c r="C31" s="13"/>
      <x:c r="D31" s="13"/>
      <x:c r="E31" s="13"/>
      <x:c r="F31" s="13"/>
      <x:c r="G31" s="13"/>
      <x:c r="H31" s="13"/>
      <x:c r="I31" s="14"/>
      <x:c r="J31" s="13"/>
      <x:c r="K31" s="2" t="str">
        <x:f>IF(C31="","",COUNTIFS($C$6:$C$55,"="&amp;SUBSTITUTE(SUBSTITUTE(SUBSTITUTE(C31,"~","~~"),"*","~*"),"?","~?"),$H$6:$H$55,1))</x:f>
      </x:c>
      <x:c r="L31" s="2" t="str">
        <x:f>IF(COUNTA(A31:J31)=0,"",IF(OR(OR(ISNUMBER(FIND("*",A31&amp;B31&amp;C31&amp;D31)),ISNUMBER(FIND("?",A31&amp;B31&amp;C31&amp;D31)),ISNUMBER(FIND("~",A31&amp;B31&amp;C31&amp;D31))),TRIM(A31)="",TRIM(B31)="",TRIM(C31)="",NOT(ISNUMBER(E31)),NOT(ISNUMBER(F31)),NOT(ISNUMBER(H31)),AND(E31&lt;&gt;0,E31&lt;&gt;1),AND(F31&lt;&gt;0,F31&lt;&gt;1),AND(H31&lt;&gt;0,H31&lt;&gt;1),COUNTIFS($A$6:$A$55,"="&amp;SUBSTITUTE(SUBSTITUTE(SUBSTITUTE(A31,"~","~~"),"*","~*"),"?","~?"))&lt;&gt;1,COUNTIFS('邀請'!$A$6:$A$55,"="&amp;SUBSTITUTE(SUBSTITUTE(SUBSTITUTE(B31,"~","~~"),"*","~*"),"?","~?"))&lt;&gt;1,COUNTIFS('邀請'!$A$6:$A$55,"="&amp;SUBSTITUTE(SUBSTITUTE(SUBSTITUTE(B31,"~","~~"),"*","~*"),"?","~?"),'邀請'!$J$6:$J$55,"資料待補")&gt;0),"資料待補",IF(OR(AND(H31=1,OR(NOT(ISNUMBER(I31)),I31&lt;=0)),AND(H31=0,I31&lt;&gt;"")),"日期矛盾",IF(K31&gt;1,"送達待核對",IF(COUNTIFS($C$6:$C$55,"="&amp;SUBSTITUTE(SUBSTITUTE(SUBSTITUTE(C31,"~","~~"),"*","~*"),"?","~?"),$E$6:$E$55,0)&gt;1,"重複待審",IF(AND(E31=1,OR(TRIM(D31)="",D31=A31,F31&lt;&gt;1,TRIM(G31)="",TRIM(J31)="",COUNTIFS($A$6:$A$55,"="&amp;SUBSTITUTE(SUBSTITUTE(SUBSTITUTE(D31,"~","~~"),"*","~*"),"?","~?"),$C$6:$C$55,"="&amp;SUBSTITUTE(SUBSTITUTE(SUBSTITUTE(C31,"~","~~"),"*","~*"),"?","~?"),$B$6:$B$55,"="&amp;SUBSTITUTE(SUBSTITUTE(SUBSTITUTE(B31,"~","~~"),"*","~*"),"?","~?"),$E$6:$E$55,0)&lt;&gt;1)),"補寄待審",IF(TRIM(J31)="","證據待補","未發現候選")))))))</x:f>
      </x:c>
    </x:row>
    <x:row r="32" ht="26" customHeight="1">
      <x:c r="A32" s="13"/>
      <x:c r="B32" s="13"/>
      <x:c r="C32" s="13"/>
      <x:c r="D32" s="13"/>
      <x:c r="E32" s="13"/>
      <x:c r="F32" s="13"/>
      <x:c r="G32" s="13"/>
      <x:c r="H32" s="13"/>
      <x:c r="I32" s="14"/>
      <x:c r="J32" s="13"/>
      <x:c r="K32" s="2" t="str">
        <x:f>IF(C32="","",COUNTIFS($C$6:$C$55,"="&amp;SUBSTITUTE(SUBSTITUTE(SUBSTITUTE(C32,"~","~~"),"*","~*"),"?","~?"),$H$6:$H$55,1))</x:f>
      </x:c>
      <x:c r="L32" s="2" t="str">
        <x:f>IF(COUNTA(A32:J32)=0,"",IF(OR(OR(ISNUMBER(FIND("*",A32&amp;B32&amp;C32&amp;D32)),ISNUMBER(FIND("?",A32&amp;B32&amp;C32&amp;D32)),ISNUMBER(FIND("~",A32&amp;B32&amp;C32&amp;D32))),TRIM(A32)="",TRIM(B32)="",TRIM(C32)="",NOT(ISNUMBER(E32)),NOT(ISNUMBER(F32)),NOT(ISNUMBER(H32)),AND(E32&lt;&gt;0,E32&lt;&gt;1),AND(F32&lt;&gt;0,F32&lt;&gt;1),AND(H32&lt;&gt;0,H32&lt;&gt;1),COUNTIFS($A$6:$A$55,"="&amp;SUBSTITUTE(SUBSTITUTE(SUBSTITUTE(A32,"~","~~"),"*","~*"),"?","~?"))&lt;&gt;1,COUNTIFS('邀請'!$A$6:$A$55,"="&amp;SUBSTITUTE(SUBSTITUTE(SUBSTITUTE(B32,"~","~~"),"*","~*"),"?","~?"))&lt;&gt;1,COUNTIFS('邀請'!$A$6:$A$55,"="&amp;SUBSTITUTE(SUBSTITUTE(SUBSTITUTE(B32,"~","~~"),"*","~*"),"?","~?"),'邀請'!$J$6:$J$55,"資料待補")&gt;0),"資料待補",IF(OR(AND(H32=1,OR(NOT(ISNUMBER(I32)),I32&lt;=0)),AND(H32=0,I32&lt;&gt;"")),"日期矛盾",IF(K32&gt;1,"送達待核對",IF(COUNTIFS($C$6:$C$55,"="&amp;SUBSTITUTE(SUBSTITUTE(SUBSTITUTE(C32,"~","~~"),"*","~*"),"?","~?"),$E$6:$E$55,0)&gt;1,"重複待審",IF(AND(E32=1,OR(TRIM(D32)="",D32=A32,F32&lt;&gt;1,TRIM(G32)="",TRIM(J32)="",COUNTIFS($A$6:$A$55,"="&amp;SUBSTITUTE(SUBSTITUTE(SUBSTITUTE(D32,"~","~~"),"*","~*"),"?","~?"),$C$6:$C$55,"="&amp;SUBSTITUTE(SUBSTITUTE(SUBSTITUTE(C32,"~","~~"),"*","~*"),"?","~?"),$B$6:$B$55,"="&amp;SUBSTITUTE(SUBSTITUTE(SUBSTITUTE(B32,"~","~~"),"*","~*"),"?","~?"),$E$6:$E$55,0)&lt;&gt;1)),"補寄待審",IF(TRIM(J32)="","證據待補","未發現候選")))))))</x:f>
      </x:c>
    </x:row>
    <x:row r="33" ht="26" customHeight="1">
      <x:c r="A33" s="13"/>
      <x:c r="B33" s="13"/>
      <x:c r="C33" s="13"/>
      <x:c r="D33" s="13"/>
      <x:c r="E33" s="13"/>
      <x:c r="F33" s="13"/>
      <x:c r="G33" s="13"/>
      <x:c r="H33" s="13"/>
      <x:c r="I33" s="14"/>
      <x:c r="J33" s="13"/>
      <x:c r="K33" s="2" t="str">
        <x:f>IF(C33="","",COUNTIFS($C$6:$C$55,"="&amp;SUBSTITUTE(SUBSTITUTE(SUBSTITUTE(C33,"~","~~"),"*","~*"),"?","~?"),$H$6:$H$55,1))</x:f>
      </x:c>
      <x:c r="L33" s="2" t="str">
        <x:f>IF(COUNTA(A33:J33)=0,"",IF(OR(OR(ISNUMBER(FIND("*",A33&amp;B33&amp;C33&amp;D33)),ISNUMBER(FIND("?",A33&amp;B33&amp;C33&amp;D33)),ISNUMBER(FIND("~",A33&amp;B33&amp;C33&amp;D33))),TRIM(A33)="",TRIM(B33)="",TRIM(C33)="",NOT(ISNUMBER(E33)),NOT(ISNUMBER(F33)),NOT(ISNUMBER(H33)),AND(E33&lt;&gt;0,E33&lt;&gt;1),AND(F33&lt;&gt;0,F33&lt;&gt;1),AND(H33&lt;&gt;0,H33&lt;&gt;1),COUNTIFS($A$6:$A$55,"="&amp;SUBSTITUTE(SUBSTITUTE(SUBSTITUTE(A33,"~","~~"),"*","~*"),"?","~?"))&lt;&gt;1,COUNTIFS('邀請'!$A$6:$A$55,"="&amp;SUBSTITUTE(SUBSTITUTE(SUBSTITUTE(B33,"~","~~"),"*","~*"),"?","~?"))&lt;&gt;1,COUNTIFS('邀請'!$A$6:$A$55,"="&amp;SUBSTITUTE(SUBSTITUTE(SUBSTITUTE(B33,"~","~~"),"*","~*"),"?","~?"),'邀請'!$J$6:$J$55,"資料待補")&gt;0),"資料待補",IF(OR(AND(H33=1,OR(NOT(ISNUMBER(I33)),I33&lt;=0)),AND(H33=0,I33&lt;&gt;"")),"日期矛盾",IF(K33&gt;1,"送達待核對",IF(COUNTIFS($C$6:$C$55,"="&amp;SUBSTITUTE(SUBSTITUTE(SUBSTITUTE(C33,"~","~~"),"*","~*"),"?","~?"),$E$6:$E$55,0)&gt;1,"重複待審",IF(AND(E33=1,OR(TRIM(D33)="",D33=A33,F33&lt;&gt;1,TRIM(G33)="",TRIM(J33)="",COUNTIFS($A$6:$A$55,"="&amp;SUBSTITUTE(SUBSTITUTE(SUBSTITUTE(D33,"~","~~"),"*","~*"),"?","~?"),$C$6:$C$55,"="&amp;SUBSTITUTE(SUBSTITUTE(SUBSTITUTE(C33,"~","~~"),"*","~*"),"?","~?"),$B$6:$B$55,"="&amp;SUBSTITUTE(SUBSTITUTE(SUBSTITUTE(B33,"~","~~"),"*","~*"),"?","~?"),$E$6:$E$55,0)&lt;&gt;1)),"補寄待審",IF(TRIM(J33)="","證據待補","未發現候選")))))))</x:f>
      </x:c>
    </x:row>
    <x:row r="34" ht="26" customHeight="1">
      <x:c r="A34" s="13"/>
      <x:c r="B34" s="13"/>
      <x:c r="C34" s="13"/>
      <x:c r="D34" s="13"/>
      <x:c r="E34" s="13"/>
      <x:c r="F34" s="13"/>
      <x:c r="G34" s="13"/>
      <x:c r="H34" s="13"/>
      <x:c r="I34" s="14"/>
      <x:c r="J34" s="13"/>
      <x:c r="K34" s="2" t="str">
        <x:f>IF(C34="","",COUNTIFS($C$6:$C$55,"="&amp;SUBSTITUTE(SUBSTITUTE(SUBSTITUTE(C34,"~","~~"),"*","~*"),"?","~?"),$H$6:$H$55,1))</x:f>
      </x:c>
      <x:c r="L34" s="2" t="str">
        <x:f>IF(COUNTA(A34:J34)=0,"",IF(OR(OR(ISNUMBER(FIND("*",A34&amp;B34&amp;C34&amp;D34)),ISNUMBER(FIND("?",A34&amp;B34&amp;C34&amp;D34)),ISNUMBER(FIND("~",A34&amp;B34&amp;C34&amp;D34))),TRIM(A34)="",TRIM(B34)="",TRIM(C34)="",NOT(ISNUMBER(E34)),NOT(ISNUMBER(F34)),NOT(ISNUMBER(H34)),AND(E34&lt;&gt;0,E34&lt;&gt;1),AND(F34&lt;&gt;0,F34&lt;&gt;1),AND(H34&lt;&gt;0,H34&lt;&gt;1),COUNTIFS($A$6:$A$55,"="&amp;SUBSTITUTE(SUBSTITUTE(SUBSTITUTE(A34,"~","~~"),"*","~*"),"?","~?"))&lt;&gt;1,COUNTIFS('邀請'!$A$6:$A$55,"="&amp;SUBSTITUTE(SUBSTITUTE(SUBSTITUTE(B34,"~","~~"),"*","~*"),"?","~?"))&lt;&gt;1,COUNTIFS('邀請'!$A$6:$A$55,"="&amp;SUBSTITUTE(SUBSTITUTE(SUBSTITUTE(B34,"~","~~"),"*","~*"),"?","~?"),'邀請'!$J$6:$J$55,"資料待補")&gt;0),"資料待補",IF(OR(AND(H34=1,OR(NOT(ISNUMBER(I34)),I34&lt;=0)),AND(H34=0,I34&lt;&gt;"")),"日期矛盾",IF(K34&gt;1,"送達待核對",IF(COUNTIFS($C$6:$C$55,"="&amp;SUBSTITUTE(SUBSTITUTE(SUBSTITUTE(C34,"~","~~"),"*","~*"),"?","~?"),$E$6:$E$55,0)&gt;1,"重複待審",IF(AND(E34=1,OR(TRIM(D34)="",D34=A34,F34&lt;&gt;1,TRIM(G34)="",TRIM(J34)="",COUNTIFS($A$6:$A$55,"="&amp;SUBSTITUTE(SUBSTITUTE(SUBSTITUTE(D34,"~","~~"),"*","~*"),"?","~?"),$C$6:$C$55,"="&amp;SUBSTITUTE(SUBSTITUTE(SUBSTITUTE(C34,"~","~~"),"*","~*"),"?","~?"),$B$6:$B$55,"="&amp;SUBSTITUTE(SUBSTITUTE(SUBSTITUTE(B34,"~","~~"),"*","~*"),"?","~?"),$E$6:$E$55,0)&lt;&gt;1)),"補寄待審",IF(TRIM(J34)="","證據待補","未發現候選")))))))</x:f>
      </x:c>
    </x:row>
    <x:row r="35" ht="26" customHeight="1">
      <x:c r="A35" s="13"/>
      <x:c r="B35" s="13"/>
      <x:c r="C35" s="13"/>
      <x:c r="D35" s="13"/>
      <x:c r="E35" s="13"/>
      <x:c r="F35" s="13"/>
      <x:c r="G35" s="13"/>
      <x:c r="H35" s="13"/>
      <x:c r="I35" s="14"/>
      <x:c r="J35" s="13"/>
      <x:c r="K35" s="2" t="str">
        <x:f>IF(C35="","",COUNTIFS($C$6:$C$55,"="&amp;SUBSTITUTE(SUBSTITUTE(SUBSTITUTE(C35,"~","~~"),"*","~*"),"?","~?"),$H$6:$H$55,1))</x:f>
      </x:c>
      <x:c r="L35" s="2" t="str">
        <x:f>IF(COUNTA(A35:J35)=0,"",IF(OR(OR(ISNUMBER(FIND("*",A35&amp;B35&amp;C35&amp;D35)),ISNUMBER(FIND("?",A35&amp;B35&amp;C35&amp;D35)),ISNUMBER(FIND("~",A35&amp;B35&amp;C35&amp;D35))),TRIM(A35)="",TRIM(B35)="",TRIM(C35)="",NOT(ISNUMBER(E35)),NOT(ISNUMBER(F35)),NOT(ISNUMBER(H35)),AND(E35&lt;&gt;0,E35&lt;&gt;1),AND(F35&lt;&gt;0,F35&lt;&gt;1),AND(H35&lt;&gt;0,H35&lt;&gt;1),COUNTIFS($A$6:$A$55,"="&amp;SUBSTITUTE(SUBSTITUTE(SUBSTITUTE(A35,"~","~~"),"*","~*"),"?","~?"))&lt;&gt;1,COUNTIFS('邀請'!$A$6:$A$55,"="&amp;SUBSTITUTE(SUBSTITUTE(SUBSTITUTE(B35,"~","~~"),"*","~*"),"?","~?"))&lt;&gt;1,COUNTIFS('邀請'!$A$6:$A$55,"="&amp;SUBSTITUTE(SUBSTITUTE(SUBSTITUTE(B35,"~","~~"),"*","~*"),"?","~?"),'邀請'!$J$6:$J$55,"資料待補")&gt;0),"資料待補",IF(OR(AND(H35=1,OR(NOT(ISNUMBER(I35)),I35&lt;=0)),AND(H35=0,I35&lt;&gt;"")),"日期矛盾",IF(K35&gt;1,"送達待核對",IF(COUNTIFS($C$6:$C$55,"="&amp;SUBSTITUTE(SUBSTITUTE(SUBSTITUTE(C35,"~","~~"),"*","~*"),"?","~?"),$E$6:$E$55,0)&gt;1,"重複待審",IF(AND(E35=1,OR(TRIM(D35)="",D35=A35,F35&lt;&gt;1,TRIM(G35)="",TRIM(J35)="",COUNTIFS($A$6:$A$55,"="&amp;SUBSTITUTE(SUBSTITUTE(SUBSTITUTE(D35,"~","~~"),"*","~*"),"?","~?"),$C$6:$C$55,"="&amp;SUBSTITUTE(SUBSTITUTE(SUBSTITUTE(C35,"~","~~"),"*","~*"),"?","~?"),$B$6:$B$55,"="&amp;SUBSTITUTE(SUBSTITUTE(SUBSTITUTE(B35,"~","~~"),"*","~*"),"?","~?"),$E$6:$E$55,0)&lt;&gt;1)),"補寄待審",IF(TRIM(J35)="","證據待補","未發現候選")))))))</x:f>
      </x:c>
    </x:row>
    <x:row r="36" ht="26" customHeight="1">
      <x:c r="A36" s="13"/>
      <x:c r="B36" s="13"/>
      <x:c r="C36" s="13"/>
      <x:c r="D36" s="13"/>
      <x:c r="E36" s="13"/>
      <x:c r="F36" s="13"/>
      <x:c r="G36" s="13"/>
      <x:c r="H36" s="13"/>
      <x:c r="I36" s="14"/>
      <x:c r="J36" s="13"/>
      <x:c r="K36" s="2" t="str">
        <x:f>IF(C36="","",COUNTIFS($C$6:$C$55,"="&amp;SUBSTITUTE(SUBSTITUTE(SUBSTITUTE(C36,"~","~~"),"*","~*"),"?","~?"),$H$6:$H$55,1))</x:f>
      </x:c>
      <x:c r="L36" s="2" t="str">
        <x:f>IF(COUNTA(A36:J36)=0,"",IF(OR(OR(ISNUMBER(FIND("*",A36&amp;B36&amp;C36&amp;D36)),ISNUMBER(FIND("?",A36&amp;B36&amp;C36&amp;D36)),ISNUMBER(FIND("~",A36&amp;B36&amp;C36&amp;D36))),TRIM(A36)="",TRIM(B36)="",TRIM(C36)="",NOT(ISNUMBER(E36)),NOT(ISNUMBER(F36)),NOT(ISNUMBER(H36)),AND(E36&lt;&gt;0,E36&lt;&gt;1),AND(F36&lt;&gt;0,F36&lt;&gt;1),AND(H36&lt;&gt;0,H36&lt;&gt;1),COUNTIFS($A$6:$A$55,"="&amp;SUBSTITUTE(SUBSTITUTE(SUBSTITUTE(A36,"~","~~"),"*","~*"),"?","~?"))&lt;&gt;1,COUNTIFS('邀請'!$A$6:$A$55,"="&amp;SUBSTITUTE(SUBSTITUTE(SUBSTITUTE(B36,"~","~~"),"*","~*"),"?","~?"))&lt;&gt;1,COUNTIFS('邀請'!$A$6:$A$55,"="&amp;SUBSTITUTE(SUBSTITUTE(SUBSTITUTE(B36,"~","~~"),"*","~*"),"?","~?"),'邀請'!$J$6:$J$55,"資料待補")&gt;0),"資料待補",IF(OR(AND(H36=1,OR(NOT(ISNUMBER(I36)),I36&lt;=0)),AND(H36=0,I36&lt;&gt;"")),"日期矛盾",IF(K36&gt;1,"送達待核對",IF(COUNTIFS($C$6:$C$55,"="&amp;SUBSTITUTE(SUBSTITUTE(SUBSTITUTE(C36,"~","~~"),"*","~*"),"?","~?"),$E$6:$E$55,0)&gt;1,"重複待審",IF(AND(E36=1,OR(TRIM(D36)="",D36=A36,F36&lt;&gt;1,TRIM(G36)="",TRIM(J36)="",COUNTIFS($A$6:$A$55,"="&amp;SUBSTITUTE(SUBSTITUTE(SUBSTITUTE(D36,"~","~~"),"*","~*"),"?","~?"),$C$6:$C$55,"="&amp;SUBSTITUTE(SUBSTITUTE(SUBSTITUTE(C36,"~","~~"),"*","~*"),"?","~?"),$B$6:$B$55,"="&amp;SUBSTITUTE(SUBSTITUTE(SUBSTITUTE(B36,"~","~~"),"*","~*"),"?","~?"),$E$6:$E$55,0)&lt;&gt;1)),"補寄待審",IF(TRIM(J36)="","證據待補","未發現候選")))))))</x:f>
      </x:c>
    </x:row>
    <x:row r="37" ht="26" customHeight="1">
      <x:c r="A37" s="13"/>
      <x:c r="B37" s="13"/>
      <x:c r="C37" s="13"/>
      <x:c r="D37" s="13"/>
      <x:c r="E37" s="13"/>
      <x:c r="F37" s="13"/>
      <x:c r="G37" s="13"/>
      <x:c r="H37" s="13"/>
      <x:c r="I37" s="14"/>
      <x:c r="J37" s="13"/>
      <x:c r="K37" s="2" t="str">
        <x:f>IF(C37="","",COUNTIFS($C$6:$C$55,"="&amp;SUBSTITUTE(SUBSTITUTE(SUBSTITUTE(C37,"~","~~"),"*","~*"),"?","~?"),$H$6:$H$55,1))</x:f>
      </x:c>
      <x:c r="L37" s="2" t="str">
        <x:f>IF(COUNTA(A37:J37)=0,"",IF(OR(OR(ISNUMBER(FIND("*",A37&amp;B37&amp;C37&amp;D37)),ISNUMBER(FIND("?",A37&amp;B37&amp;C37&amp;D37)),ISNUMBER(FIND("~",A37&amp;B37&amp;C37&amp;D37))),TRIM(A37)="",TRIM(B37)="",TRIM(C37)="",NOT(ISNUMBER(E37)),NOT(ISNUMBER(F37)),NOT(ISNUMBER(H37)),AND(E37&lt;&gt;0,E37&lt;&gt;1),AND(F37&lt;&gt;0,F37&lt;&gt;1),AND(H37&lt;&gt;0,H37&lt;&gt;1),COUNTIFS($A$6:$A$55,"="&amp;SUBSTITUTE(SUBSTITUTE(SUBSTITUTE(A37,"~","~~"),"*","~*"),"?","~?"))&lt;&gt;1,COUNTIFS('邀請'!$A$6:$A$55,"="&amp;SUBSTITUTE(SUBSTITUTE(SUBSTITUTE(B37,"~","~~"),"*","~*"),"?","~?"))&lt;&gt;1,COUNTIFS('邀請'!$A$6:$A$55,"="&amp;SUBSTITUTE(SUBSTITUTE(SUBSTITUTE(B37,"~","~~"),"*","~*"),"?","~?"),'邀請'!$J$6:$J$55,"資料待補")&gt;0),"資料待補",IF(OR(AND(H37=1,OR(NOT(ISNUMBER(I37)),I37&lt;=0)),AND(H37=0,I37&lt;&gt;"")),"日期矛盾",IF(K37&gt;1,"送達待核對",IF(COUNTIFS($C$6:$C$55,"="&amp;SUBSTITUTE(SUBSTITUTE(SUBSTITUTE(C37,"~","~~"),"*","~*"),"?","~?"),$E$6:$E$55,0)&gt;1,"重複待審",IF(AND(E37=1,OR(TRIM(D37)="",D37=A37,F37&lt;&gt;1,TRIM(G37)="",TRIM(J37)="",COUNTIFS($A$6:$A$55,"="&amp;SUBSTITUTE(SUBSTITUTE(SUBSTITUTE(D37,"~","~~"),"*","~*"),"?","~?"),$C$6:$C$55,"="&amp;SUBSTITUTE(SUBSTITUTE(SUBSTITUTE(C37,"~","~~"),"*","~*"),"?","~?"),$B$6:$B$55,"="&amp;SUBSTITUTE(SUBSTITUTE(SUBSTITUTE(B37,"~","~~"),"*","~*"),"?","~?"),$E$6:$E$55,0)&lt;&gt;1)),"補寄待審",IF(TRIM(J37)="","證據待補","未發現候選")))))))</x:f>
      </x:c>
    </x:row>
    <x:row r="38" ht="26" customHeight="1">
      <x:c r="A38" s="13"/>
      <x:c r="B38" s="13"/>
      <x:c r="C38" s="13"/>
      <x:c r="D38" s="13"/>
      <x:c r="E38" s="13"/>
      <x:c r="F38" s="13"/>
      <x:c r="G38" s="13"/>
      <x:c r="H38" s="13"/>
      <x:c r="I38" s="14"/>
      <x:c r="J38" s="13"/>
      <x:c r="K38" s="2" t="str">
        <x:f>IF(C38="","",COUNTIFS($C$6:$C$55,"="&amp;SUBSTITUTE(SUBSTITUTE(SUBSTITUTE(C38,"~","~~"),"*","~*"),"?","~?"),$H$6:$H$55,1))</x:f>
      </x:c>
      <x:c r="L38" s="2" t="str">
        <x:f>IF(COUNTA(A38:J38)=0,"",IF(OR(OR(ISNUMBER(FIND("*",A38&amp;B38&amp;C38&amp;D38)),ISNUMBER(FIND("?",A38&amp;B38&amp;C38&amp;D38)),ISNUMBER(FIND("~",A38&amp;B38&amp;C38&amp;D38))),TRIM(A38)="",TRIM(B38)="",TRIM(C38)="",NOT(ISNUMBER(E38)),NOT(ISNUMBER(F38)),NOT(ISNUMBER(H38)),AND(E38&lt;&gt;0,E38&lt;&gt;1),AND(F38&lt;&gt;0,F38&lt;&gt;1),AND(H38&lt;&gt;0,H38&lt;&gt;1),COUNTIFS($A$6:$A$55,"="&amp;SUBSTITUTE(SUBSTITUTE(SUBSTITUTE(A38,"~","~~"),"*","~*"),"?","~?"))&lt;&gt;1,COUNTIFS('邀請'!$A$6:$A$55,"="&amp;SUBSTITUTE(SUBSTITUTE(SUBSTITUTE(B38,"~","~~"),"*","~*"),"?","~?"))&lt;&gt;1,COUNTIFS('邀請'!$A$6:$A$55,"="&amp;SUBSTITUTE(SUBSTITUTE(SUBSTITUTE(B38,"~","~~"),"*","~*"),"?","~?"),'邀請'!$J$6:$J$55,"資料待補")&gt;0),"資料待補",IF(OR(AND(H38=1,OR(NOT(ISNUMBER(I38)),I38&lt;=0)),AND(H38=0,I38&lt;&gt;"")),"日期矛盾",IF(K38&gt;1,"送達待核對",IF(COUNTIFS($C$6:$C$55,"="&amp;SUBSTITUTE(SUBSTITUTE(SUBSTITUTE(C38,"~","~~"),"*","~*"),"?","~?"),$E$6:$E$55,0)&gt;1,"重複待審",IF(AND(E38=1,OR(TRIM(D38)="",D38=A38,F38&lt;&gt;1,TRIM(G38)="",TRIM(J38)="",COUNTIFS($A$6:$A$55,"="&amp;SUBSTITUTE(SUBSTITUTE(SUBSTITUTE(D38,"~","~~"),"*","~*"),"?","~?"),$C$6:$C$55,"="&amp;SUBSTITUTE(SUBSTITUTE(SUBSTITUTE(C38,"~","~~"),"*","~*"),"?","~?"),$B$6:$B$55,"="&amp;SUBSTITUTE(SUBSTITUTE(SUBSTITUTE(B38,"~","~~"),"*","~*"),"?","~?"),$E$6:$E$55,0)&lt;&gt;1)),"補寄待審",IF(TRIM(J38)="","證據待補","未發現候選")))))))</x:f>
      </x:c>
    </x:row>
    <x:row r="39" ht="26" customHeight="1">
      <x:c r="A39" s="13"/>
      <x:c r="B39" s="13"/>
      <x:c r="C39" s="13"/>
      <x:c r="D39" s="13"/>
      <x:c r="E39" s="13"/>
      <x:c r="F39" s="13"/>
      <x:c r="G39" s="13"/>
      <x:c r="H39" s="13"/>
      <x:c r="I39" s="14"/>
      <x:c r="J39" s="13"/>
      <x:c r="K39" s="2" t="str">
        <x:f>IF(C39="","",COUNTIFS($C$6:$C$55,"="&amp;SUBSTITUTE(SUBSTITUTE(SUBSTITUTE(C39,"~","~~"),"*","~*"),"?","~?"),$H$6:$H$55,1))</x:f>
      </x:c>
      <x:c r="L39" s="2" t="str">
        <x:f>IF(COUNTA(A39:J39)=0,"",IF(OR(OR(ISNUMBER(FIND("*",A39&amp;B39&amp;C39&amp;D39)),ISNUMBER(FIND("?",A39&amp;B39&amp;C39&amp;D39)),ISNUMBER(FIND("~",A39&amp;B39&amp;C39&amp;D39))),TRIM(A39)="",TRIM(B39)="",TRIM(C39)="",NOT(ISNUMBER(E39)),NOT(ISNUMBER(F39)),NOT(ISNUMBER(H39)),AND(E39&lt;&gt;0,E39&lt;&gt;1),AND(F39&lt;&gt;0,F39&lt;&gt;1),AND(H39&lt;&gt;0,H39&lt;&gt;1),COUNTIFS($A$6:$A$55,"="&amp;SUBSTITUTE(SUBSTITUTE(SUBSTITUTE(A39,"~","~~"),"*","~*"),"?","~?"))&lt;&gt;1,COUNTIFS('邀請'!$A$6:$A$55,"="&amp;SUBSTITUTE(SUBSTITUTE(SUBSTITUTE(B39,"~","~~"),"*","~*"),"?","~?"))&lt;&gt;1,COUNTIFS('邀請'!$A$6:$A$55,"="&amp;SUBSTITUTE(SUBSTITUTE(SUBSTITUTE(B39,"~","~~"),"*","~*"),"?","~?"),'邀請'!$J$6:$J$55,"資料待補")&gt;0),"資料待補",IF(OR(AND(H39=1,OR(NOT(ISNUMBER(I39)),I39&lt;=0)),AND(H39=0,I39&lt;&gt;"")),"日期矛盾",IF(K39&gt;1,"送達待核對",IF(COUNTIFS($C$6:$C$55,"="&amp;SUBSTITUTE(SUBSTITUTE(SUBSTITUTE(C39,"~","~~"),"*","~*"),"?","~?"),$E$6:$E$55,0)&gt;1,"重複待審",IF(AND(E39=1,OR(TRIM(D39)="",D39=A39,F39&lt;&gt;1,TRIM(G39)="",TRIM(J39)="",COUNTIFS($A$6:$A$55,"="&amp;SUBSTITUTE(SUBSTITUTE(SUBSTITUTE(D39,"~","~~"),"*","~*"),"?","~?"),$C$6:$C$55,"="&amp;SUBSTITUTE(SUBSTITUTE(SUBSTITUTE(C39,"~","~~"),"*","~*"),"?","~?"),$B$6:$B$55,"="&amp;SUBSTITUTE(SUBSTITUTE(SUBSTITUTE(B39,"~","~~"),"*","~*"),"?","~?"),$E$6:$E$55,0)&lt;&gt;1)),"補寄待審",IF(TRIM(J39)="","證據待補","未發現候選")))))))</x:f>
      </x:c>
    </x:row>
    <x:row r="40" ht="26" customHeight="1">
      <x:c r="A40" s="13"/>
      <x:c r="B40" s="13"/>
      <x:c r="C40" s="13"/>
      <x:c r="D40" s="13"/>
      <x:c r="E40" s="13"/>
      <x:c r="F40" s="13"/>
      <x:c r="G40" s="13"/>
      <x:c r="H40" s="13"/>
      <x:c r="I40" s="14"/>
      <x:c r="J40" s="13"/>
      <x:c r="K40" s="2" t="str">
        <x:f>IF(C40="","",COUNTIFS($C$6:$C$55,"="&amp;SUBSTITUTE(SUBSTITUTE(SUBSTITUTE(C40,"~","~~"),"*","~*"),"?","~?"),$H$6:$H$55,1))</x:f>
      </x:c>
      <x:c r="L40" s="2" t="str">
        <x:f>IF(COUNTA(A40:J40)=0,"",IF(OR(OR(ISNUMBER(FIND("*",A40&amp;B40&amp;C40&amp;D40)),ISNUMBER(FIND("?",A40&amp;B40&amp;C40&amp;D40)),ISNUMBER(FIND("~",A40&amp;B40&amp;C40&amp;D40))),TRIM(A40)="",TRIM(B40)="",TRIM(C40)="",NOT(ISNUMBER(E40)),NOT(ISNUMBER(F40)),NOT(ISNUMBER(H40)),AND(E40&lt;&gt;0,E40&lt;&gt;1),AND(F40&lt;&gt;0,F40&lt;&gt;1),AND(H40&lt;&gt;0,H40&lt;&gt;1),COUNTIFS($A$6:$A$55,"="&amp;SUBSTITUTE(SUBSTITUTE(SUBSTITUTE(A40,"~","~~"),"*","~*"),"?","~?"))&lt;&gt;1,COUNTIFS('邀請'!$A$6:$A$55,"="&amp;SUBSTITUTE(SUBSTITUTE(SUBSTITUTE(B40,"~","~~"),"*","~*"),"?","~?"))&lt;&gt;1,COUNTIFS('邀請'!$A$6:$A$55,"="&amp;SUBSTITUTE(SUBSTITUTE(SUBSTITUTE(B40,"~","~~"),"*","~*"),"?","~?"),'邀請'!$J$6:$J$55,"資料待補")&gt;0),"資料待補",IF(OR(AND(H40=1,OR(NOT(ISNUMBER(I40)),I40&lt;=0)),AND(H40=0,I40&lt;&gt;"")),"日期矛盾",IF(K40&gt;1,"送達待核對",IF(COUNTIFS($C$6:$C$55,"="&amp;SUBSTITUTE(SUBSTITUTE(SUBSTITUTE(C40,"~","~~"),"*","~*"),"?","~?"),$E$6:$E$55,0)&gt;1,"重複待審",IF(AND(E40=1,OR(TRIM(D40)="",D40=A40,F40&lt;&gt;1,TRIM(G40)="",TRIM(J40)="",COUNTIFS($A$6:$A$55,"="&amp;SUBSTITUTE(SUBSTITUTE(SUBSTITUTE(D40,"~","~~"),"*","~*"),"?","~?"),$C$6:$C$55,"="&amp;SUBSTITUTE(SUBSTITUTE(SUBSTITUTE(C40,"~","~~"),"*","~*"),"?","~?"),$B$6:$B$55,"="&amp;SUBSTITUTE(SUBSTITUTE(SUBSTITUTE(B40,"~","~~"),"*","~*"),"?","~?"),$E$6:$E$55,0)&lt;&gt;1)),"補寄待審",IF(TRIM(J40)="","證據待補","未發現候選")))))))</x:f>
      </x:c>
    </x:row>
    <x:row r="41" ht="26" customHeight="1">
      <x:c r="A41" s="13"/>
      <x:c r="B41" s="13"/>
      <x:c r="C41" s="13"/>
      <x:c r="D41" s="13"/>
      <x:c r="E41" s="13"/>
      <x:c r="F41" s="13"/>
      <x:c r="G41" s="13"/>
      <x:c r="H41" s="13"/>
      <x:c r="I41" s="14"/>
      <x:c r="J41" s="13"/>
      <x:c r="K41" s="2" t="str">
        <x:f>IF(C41="","",COUNTIFS($C$6:$C$55,"="&amp;SUBSTITUTE(SUBSTITUTE(SUBSTITUTE(C41,"~","~~"),"*","~*"),"?","~?"),$H$6:$H$55,1))</x:f>
      </x:c>
      <x:c r="L41" s="2" t="str">
        <x:f>IF(COUNTA(A41:J41)=0,"",IF(OR(OR(ISNUMBER(FIND("*",A41&amp;B41&amp;C41&amp;D41)),ISNUMBER(FIND("?",A41&amp;B41&amp;C41&amp;D41)),ISNUMBER(FIND("~",A41&amp;B41&amp;C41&amp;D41))),TRIM(A41)="",TRIM(B41)="",TRIM(C41)="",NOT(ISNUMBER(E41)),NOT(ISNUMBER(F41)),NOT(ISNUMBER(H41)),AND(E41&lt;&gt;0,E41&lt;&gt;1),AND(F41&lt;&gt;0,F41&lt;&gt;1),AND(H41&lt;&gt;0,H41&lt;&gt;1),COUNTIFS($A$6:$A$55,"="&amp;SUBSTITUTE(SUBSTITUTE(SUBSTITUTE(A41,"~","~~"),"*","~*"),"?","~?"))&lt;&gt;1,COUNTIFS('邀請'!$A$6:$A$55,"="&amp;SUBSTITUTE(SUBSTITUTE(SUBSTITUTE(B41,"~","~~"),"*","~*"),"?","~?"))&lt;&gt;1,COUNTIFS('邀請'!$A$6:$A$55,"="&amp;SUBSTITUTE(SUBSTITUTE(SUBSTITUTE(B41,"~","~~"),"*","~*"),"?","~?"),'邀請'!$J$6:$J$55,"資料待補")&gt;0),"資料待補",IF(OR(AND(H41=1,OR(NOT(ISNUMBER(I41)),I41&lt;=0)),AND(H41=0,I41&lt;&gt;"")),"日期矛盾",IF(K41&gt;1,"送達待核對",IF(COUNTIFS($C$6:$C$55,"="&amp;SUBSTITUTE(SUBSTITUTE(SUBSTITUTE(C41,"~","~~"),"*","~*"),"?","~?"),$E$6:$E$55,0)&gt;1,"重複待審",IF(AND(E41=1,OR(TRIM(D41)="",D41=A41,F41&lt;&gt;1,TRIM(G41)="",TRIM(J41)="",COUNTIFS($A$6:$A$55,"="&amp;SUBSTITUTE(SUBSTITUTE(SUBSTITUTE(D41,"~","~~"),"*","~*"),"?","~?"),$C$6:$C$55,"="&amp;SUBSTITUTE(SUBSTITUTE(SUBSTITUTE(C41,"~","~~"),"*","~*"),"?","~?"),$B$6:$B$55,"="&amp;SUBSTITUTE(SUBSTITUTE(SUBSTITUTE(B41,"~","~~"),"*","~*"),"?","~?"),$E$6:$E$55,0)&lt;&gt;1)),"補寄待審",IF(TRIM(J41)="","證據待補","未發現候選")))))))</x:f>
      </x:c>
    </x:row>
    <x:row r="42" ht="26" customHeight="1">
      <x:c r="A42" s="13"/>
      <x:c r="B42" s="13"/>
      <x:c r="C42" s="13"/>
      <x:c r="D42" s="13"/>
      <x:c r="E42" s="13"/>
      <x:c r="F42" s="13"/>
      <x:c r="G42" s="13"/>
      <x:c r="H42" s="13"/>
      <x:c r="I42" s="14"/>
      <x:c r="J42" s="13"/>
      <x:c r="K42" s="2" t="str">
        <x:f>IF(C42="","",COUNTIFS($C$6:$C$55,"="&amp;SUBSTITUTE(SUBSTITUTE(SUBSTITUTE(C42,"~","~~"),"*","~*"),"?","~?"),$H$6:$H$55,1))</x:f>
      </x:c>
      <x:c r="L42" s="2" t="str">
        <x:f>IF(COUNTA(A42:J42)=0,"",IF(OR(OR(ISNUMBER(FIND("*",A42&amp;B42&amp;C42&amp;D42)),ISNUMBER(FIND("?",A42&amp;B42&amp;C42&amp;D42)),ISNUMBER(FIND("~",A42&amp;B42&amp;C42&amp;D42))),TRIM(A42)="",TRIM(B42)="",TRIM(C42)="",NOT(ISNUMBER(E42)),NOT(ISNUMBER(F42)),NOT(ISNUMBER(H42)),AND(E42&lt;&gt;0,E42&lt;&gt;1),AND(F42&lt;&gt;0,F42&lt;&gt;1),AND(H42&lt;&gt;0,H42&lt;&gt;1),COUNTIFS($A$6:$A$55,"="&amp;SUBSTITUTE(SUBSTITUTE(SUBSTITUTE(A42,"~","~~"),"*","~*"),"?","~?"))&lt;&gt;1,COUNTIFS('邀請'!$A$6:$A$55,"="&amp;SUBSTITUTE(SUBSTITUTE(SUBSTITUTE(B42,"~","~~"),"*","~*"),"?","~?"))&lt;&gt;1,COUNTIFS('邀請'!$A$6:$A$55,"="&amp;SUBSTITUTE(SUBSTITUTE(SUBSTITUTE(B42,"~","~~"),"*","~*"),"?","~?"),'邀請'!$J$6:$J$55,"資料待補")&gt;0),"資料待補",IF(OR(AND(H42=1,OR(NOT(ISNUMBER(I42)),I42&lt;=0)),AND(H42=0,I42&lt;&gt;"")),"日期矛盾",IF(K42&gt;1,"送達待核對",IF(COUNTIFS($C$6:$C$55,"="&amp;SUBSTITUTE(SUBSTITUTE(SUBSTITUTE(C42,"~","~~"),"*","~*"),"?","~?"),$E$6:$E$55,0)&gt;1,"重複待審",IF(AND(E42=1,OR(TRIM(D42)="",D42=A42,F42&lt;&gt;1,TRIM(G42)="",TRIM(J42)="",COUNTIFS($A$6:$A$55,"="&amp;SUBSTITUTE(SUBSTITUTE(SUBSTITUTE(D42,"~","~~"),"*","~*"),"?","~?"),$C$6:$C$55,"="&amp;SUBSTITUTE(SUBSTITUTE(SUBSTITUTE(C42,"~","~~"),"*","~*"),"?","~?"),$B$6:$B$55,"="&amp;SUBSTITUTE(SUBSTITUTE(SUBSTITUTE(B42,"~","~~"),"*","~*"),"?","~?"),$E$6:$E$55,0)&lt;&gt;1)),"補寄待審",IF(TRIM(J42)="","證據待補","未發現候選")))))))</x:f>
      </x:c>
    </x:row>
    <x:row r="43" ht="26" customHeight="1">
      <x:c r="A43" s="13"/>
      <x:c r="B43" s="13"/>
      <x:c r="C43" s="13"/>
      <x:c r="D43" s="13"/>
      <x:c r="E43" s="13"/>
      <x:c r="F43" s="13"/>
      <x:c r="G43" s="13"/>
      <x:c r="H43" s="13"/>
      <x:c r="I43" s="14"/>
      <x:c r="J43" s="13"/>
      <x:c r="K43" s="2" t="str">
        <x:f>IF(C43="","",COUNTIFS($C$6:$C$55,"="&amp;SUBSTITUTE(SUBSTITUTE(SUBSTITUTE(C43,"~","~~"),"*","~*"),"?","~?"),$H$6:$H$55,1))</x:f>
      </x:c>
      <x:c r="L43" s="2" t="str">
        <x:f>IF(COUNTA(A43:J43)=0,"",IF(OR(OR(ISNUMBER(FIND("*",A43&amp;B43&amp;C43&amp;D43)),ISNUMBER(FIND("?",A43&amp;B43&amp;C43&amp;D43)),ISNUMBER(FIND("~",A43&amp;B43&amp;C43&amp;D43))),TRIM(A43)="",TRIM(B43)="",TRIM(C43)="",NOT(ISNUMBER(E43)),NOT(ISNUMBER(F43)),NOT(ISNUMBER(H43)),AND(E43&lt;&gt;0,E43&lt;&gt;1),AND(F43&lt;&gt;0,F43&lt;&gt;1),AND(H43&lt;&gt;0,H43&lt;&gt;1),COUNTIFS($A$6:$A$55,"="&amp;SUBSTITUTE(SUBSTITUTE(SUBSTITUTE(A43,"~","~~"),"*","~*"),"?","~?"))&lt;&gt;1,COUNTIFS('邀請'!$A$6:$A$55,"="&amp;SUBSTITUTE(SUBSTITUTE(SUBSTITUTE(B43,"~","~~"),"*","~*"),"?","~?"))&lt;&gt;1,COUNTIFS('邀請'!$A$6:$A$55,"="&amp;SUBSTITUTE(SUBSTITUTE(SUBSTITUTE(B43,"~","~~"),"*","~*"),"?","~?"),'邀請'!$J$6:$J$55,"資料待補")&gt;0),"資料待補",IF(OR(AND(H43=1,OR(NOT(ISNUMBER(I43)),I43&lt;=0)),AND(H43=0,I43&lt;&gt;"")),"日期矛盾",IF(K43&gt;1,"送達待核對",IF(COUNTIFS($C$6:$C$55,"="&amp;SUBSTITUTE(SUBSTITUTE(SUBSTITUTE(C43,"~","~~"),"*","~*"),"?","~?"),$E$6:$E$55,0)&gt;1,"重複待審",IF(AND(E43=1,OR(TRIM(D43)="",D43=A43,F43&lt;&gt;1,TRIM(G43)="",TRIM(J43)="",COUNTIFS($A$6:$A$55,"="&amp;SUBSTITUTE(SUBSTITUTE(SUBSTITUTE(D43,"~","~~"),"*","~*"),"?","~?"),$C$6:$C$55,"="&amp;SUBSTITUTE(SUBSTITUTE(SUBSTITUTE(C43,"~","~~"),"*","~*"),"?","~?"),$B$6:$B$55,"="&amp;SUBSTITUTE(SUBSTITUTE(SUBSTITUTE(B43,"~","~~"),"*","~*"),"?","~?"),$E$6:$E$55,0)&lt;&gt;1)),"補寄待審",IF(TRIM(J43)="","證據待補","未發現候選")))))))</x:f>
      </x:c>
    </x:row>
    <x:row r="44" ht="26" customHeight="1">
      <x:c r="A44" s="13"/>
      <x:c r="B44" s="13"/>
      <x:c r="C44" s="13"/>
      <x:c r="D44" s="13"/>
      <x:c r="E44" s="13"/>
      <x:c r="F44" s="13"/>
      <x:c r="G44" s="13"/>
      <x:c r="H44" s="13"/>
      <x:c r="I44" s="14"/>
      <x:c r="J44" s="13"/>
      <x:c r="K44" s="2" t="str">
        <x:f>IF(C44="","",COUNTIFS($C$6:$C$55,"="&amp;SUBSTITUTE(SUBSTITUTE(SUBSTITUTE(C44,"~","~~"),"*","~*"),"?","~?"),$H$6:$H$55,1))</x:f>
      </x:c>
      <x:c r="L44" s="2" t="str">
        <x:f>IF(COUNTA(A44:J44)=0,"",IF(OR(OR(ISNUMBER(FIND("*",A44&amp;B44&amp;C44&amp;D44)),ISNUMBER(FIND("?",A44&amp;B44&amp;C44&amp;D44)),ISNUMBER(FIND("~",A44&amp;B44&amp;C44&amp;D44))),TRIM(A44)="",TRIM(B44)="",TRIM(C44)="",NOT(ISNUMBER(E44)),NOT(ISNUMBER(F44)),NOT(ISNUMBER(H44)),AND(E44&lt;&gt;0,E44&lt;&gt;1),AND(F44&lt;&gt;0,F44&lt;&gt;1),AND(H44&lt;&gt;0,H44&lt;&gt;1),COUNTIFS($A$6:$A$55,"="&amp;SUBSTITUTE(SUBSTITUTE(SUBSTITUTE(A44,"~","~~"),"*","~*"),"?","~?"))&lt;&gt;1,COUNTIFS('邀請'!$A$6:$A$55,"="&amp;SUBSTITUTE(SUBSTITUTE(SUBSTITUTE(B44,"~","~~"),"*","~*"),"?","~?"))&lt;&gt;1,COUNTIFS('邀請'!$A$6:$A$55,"="&amp;SUBSTITUTE(SUBSTITUTE(SUBSTITUTE(B44,"~","~~"),"*","~*"),"?","~?"),'邀請'!$J$6:$J$55,"資料待補")&gt;0),"資料待補",IF(OR(AND(H44=1,OR(NOT(ISNUMBER(I44)),I44&lt;=0)),AND(H44=0,I44&lt;&gt;"")),"日期矛盾",IF(K44&gt;1,"送達待核對",IF(COUNTIFS($C$6:$C$55,"="&amp;SUBSTITUTE(SUBSTITUTE(SUBSTITUTE(C44,"~","~~"),"*","~*"),"?","~?"),$E$6:$E$55,0)&gt;1,"重複待審",IF(AND(E44=1,OR(TRIM(D44)="",D44=A44,F44&lt;&gt;1,TRIM(G44)="",TRIM(J44)="",COUNTIFS($A$6:$A$55,"="&amp;SUBSTITUTE(SUBSTITUTE(SUBSTITUTE(D44,"~","~~"),"*","~*"),"?","~?"),$C$6:$C$55,"="&amp;SUBSTITUTE(SUBSTITUTE(SUBSTITUTE(C44,"~","~~"),"*","~*"),"?","~?"),$B$6:$B$55,"="&amp;SUBSTITUTE(SUBSTITUTE(SUBSTITUTE(B44,"~","~~"),"*","~*"),"?","~?"),$E$6:$E$55,0)&lt;&gt;1)),"補寄待審",IF(TRIM(J44)="","證據待補","未發現候選")))))))</x:f>
      </x:c>
    </x:row>
    <x:row r="45" ht="26" customHeight="1">
      <x:c r="A45" s="13"/>
      <x:c r="B45" s="13"/>
      <x:c r="C45" s="13"/>
      <x:c r="D45" s="13"/>
      <x:c r="E45" s="13"/>
      <x:c r="F45" s="13"/>
      <x:c r="G45" s="13"/>
      <x:c r="H45" s="13"/>
      <x:c r="I45" s="14"/>
      <x:c r="J45" s="13"/>
      <x:c r="K45" s="2" t="str">
        <x:f>IF(C45="","",COUNTIFS($C$6:$C$55,"="&amp;SUBSTITUTE(SUBSTITUTE(SUBSTITUTE(C45,"~","~~"),"*","~*"),"?","~?"),$H$6:$H$55,1))</x:f>
      </x:c>
      <x:c r="L45" s="2" t="str">
        <x:f>IF(COUNTA(A45:J45)=0,"",IF(OR(OR(ISNUMBER(FIND("*",A45&amp;B45&amp;C45&amp;D45)),ISNUMBER(FIND("?",A45&amp;B45&amp;C45&amp;D45)),ISNUMBER(FIND("~",A45&amp;B45&amp;C45&amp;D45))),TRIM(A45)="",TRIM(B45)="",TRIM(C45)="",NOT(ISNUMBER(E45)),NOT(ISNUMBER(F45)),NOT(ISNUMBER(H45)),AND(E45&lt;&gt;0,E45&lt;&gt;1),AND(F45&lt;&gt;0,F45&lt;&gt;1),AND(H45&lt;&gt;0,H45&lt;&gt;1),COUNTIFS($A$6:$A$55,"="&amp;SUBSTITUTE(SUBSTITUTE(SUBSTITUTE(A45,"~","~~"),"*","~*"),"?","~?"))&lt;&gt;1,COUNTIFS('邀請'!$A$6:$A$55,"="&amp;SUBSTITUTE(SUBSTITUTE(SUBSTITUTE(B45,"~","~~"),"*","~*"),"?","~?"))&lt;&gt;1,COUNTIFS('邀請'!$A$6:$A$55,"="&amp;SUBSTITUTE(SUBSTITUTE(SUBSTITUTE(B45,"~","~~"),"*","~*"),"?","~?"),'邀請'!$J$6:$J$55,"資料待補")&gt;0),"資料待補",IF(OR(AND(H45=1,OR(NOT(ISNUMBER(I45)),I45&lt;=0)),AND(H45=0,I45&lt;&gt;"")),"日期矛盾",IF(K45&gt;1,"送達待核對",IF(COUNTIFS($C$6:$C$55,"="&amp;SUBSTITUTE(SUBSTITUTE(SUBSTITUTE(C45,"~","~~"),"*","~*"),"?","~?"),$E$6:$E$55,0)&gt;1,"重複待審",IF(AND(E45=1,OR(TRIM(D45)="",D45=A45,F45&lt;&gt;1,TRIM(G45)="",TRIM(J45)="",COUNTIFS($A$6:$A$55,"="&amp;SUBSTITUTE(SUBSTITUTE(SUBSTITUTE(D45,"~","~~"),"*","~*"),"?","~?"),$C$6:$C$55,"="&amp;SUBSTITUTE(SUBSTITUTE(SUBSTITUTE(C45,"~","~~"),"*","~*"),"?","~?"),$B$6:$B$55,"="&amp;SUBSTITUTE(SUBSTITUTE(SUBSTITUTE(B45,"~","~~"),"*","~*"),"?","~?"),$E$6:$E$55,0)&lt;&gt;1)),"補寄待審",IF(TRIM(J45)="","證據待補","未發現候選")))))))</x:f>
      </x:c>
    </x:row>
    <x:row r="46" ht="26" customHeight="1">
      <x:c r="A46" s="13"/>
      <x:c r="B46" s="13"/>
      <x:c r="C46" s="13"/>
      <x:c r="D46" s="13"/>
      <x:c r="E46" s="13"/>
      <x:c r="F46" s="13"/>
      <x:c r="G46" s="13"/>
      <x:c r="H46" s="13"/>
      <x:c r="I46" s="14"/>
      <x:c r="J46" s="13"/>
      <x:c r="K46" s="2" t="str">
        <x:f>IF(C46="","",COUNTIFS($C$6:$C$55,"="&amp;SUBSTITUTE(SUBSTITUTE(SUBSTITUTE(C46,"~","~~"),"*","~*"),"?","~?"),$H$6:$H$55,1))</x:f>
      </x:c>
      <x:c r="L46" s="2" t="str">
        <x:f>IF(COUNTA(A46:J46)=0,"",IF(OR(OR(ISNUMBER(FIND("*",A46&amp;B46&amp;C46&amp;D46)),ISNUMBER(FIND("?",A46&amp;B46&amp;C46&amp;D46)),ISNUMBER(FIND("~",A46&amp;B46&amp;C46&amp;D46))),TRIM(A46)="",TRIM(B46)="",TRIM(C46)="",NOT(ISNUMBER(E46)),NOT(ISNUMBER(F46)),NOT(ISNUMBER(H46)),AND(E46&lt;&gt;0,E46&lt;&gt;1),AND(F46&lt;&gt;0,F46&lt;&gt;1),AND(H46&lt;&gt;0,H46&lt;&gt;1),COUNTIFS($A$6:$A$55,"="&amp;SUBSTITUTE(SUBSTITUTE(SUBSTITUTE(A46,"~","~~"),"*","~*"),"?","~?"))&lt;&gt;1,COUNTIFS('邀請'!$A$6:$A$55,"="&amp;SUBSTITUTE(SUBSTITUTE(SUBSTITUTE(B46,"~","~~"),"*","~*"),"?","~?"))&lt;&gt;1,COUNTIFS('邀請'!$A$6:$A$55,"="&amp;SUBSTITUTE(SUBSTITUTE(SUBSTITUTE(B46,"~","~~"),"*","~*"),"?","~?"),'邀請'!$J$6:$J$55,"資料待補")&gt;0),"資料待補",IF(OR(AND(H46=1,OR(NOT(ISNUMBER(I46)),I46&lt;=0)),AND(H46=0,I46&lt;&gt;"")),"日期矛盾",IF(K46&gt;1,"送達待核對",IF(COUNTIFS($C$6:$C$55,"="&amp;SUBSTITUTE(SUBSTITUTE(SUBSTITUTE(C46,"~","~~"),"*","~*"),"?","~?"),$E$6:$E$55,0)&gt;1,"重複待審",IF(AND(E46=1,OR(TRIM(D46)="",D46=A46,F46&lt;&gt;1,TRIM(G46)="",TRIM(J46)="",COUNTIFS($A$6:$A$55,"="&amp;SUBSTITUTE(SUBSTITUTE(SUBSTITUTE(D46,"~","~~"),"*","~*"),"?","~?"),$C$6:$C$55,"="&amp;SUBSTITUTE(SUBSTITUTE(SUBSTITUTE(C46,"~","~~"),"*","~*"),"?","~?"),$B$6:$B$55,"="&amp;SUBSTITUTE(SUBSTITUTE(SUBSTITUTE(B46,"~","~~"),"*","~*"),"?","~?"),$E$6:$E$55,0)&lt;&gt;1)),"補寄待審",IF(TRIM(J46)="","證據待補","未發現候選")))))))</x:f>
      </x:c>
    </x:row>
    <x:row r="47" ht="26" customHeight="1">
      <x:c r="A47" s="13"/>
      <x:c r="B47" s="13"/>
      <x:c r="C47" s="13"/>
      <x:c r="D47" s="13"/>
      <x:c r="E47" s="13"/>
      <x:c r="F47" s="13"/>
      <x:c r="G47" s="13"/>
      <x:c r="H47" s="13"/>
      <x:c r="I47" s="14"/>
      <x:c r="J47" s="13"/>
      <x:c r="K47" s="2" t="str">
        <x:f>IF(C47="","",COUNTIFS($C$6:$C$55,"="&amp;SUBSTITUTE(SUBSTITUTE(SUBSTITUTE(C47,"~","~~"),"*","~*"),"?","~?"),$H$6:$H$55,1))</x:f>
      </x:c>
      <x:c r="L47" s="2" t="str">
        <x:f>IF(COUNTA(A47:J47)=0,"",IF(OR(OR(ISNUMBER(FIND("*",A47&amp;B47&amp;C47&amp;D47)),ISNUMBER(FIND("?",A47&amp;B47&amp;C47&amp;D47)),ISNUMBER(FIND("~",A47&amp;B47&amp;C47&amp;D47))),TRIM(A47)="",TRIM(B47)="",TRIM(C47)="",NOT(ISNUMBER(E47)),NOT(ISNUMBER(F47)),NOT(ISNUMBER(H47)),AND(E47&lt;&gt;0,E47&lt;&gt;1),AND(F47&lt;&gt;0,F47&lt;&gt;1),AND(H47&lt;&gt;0,H47&lt;&gt;1),COUNTIFS($A$6:$A$55,"="&amp;SUBSTITUTE(SUBSTITUTE(SUBSTITUTE(A47,"~","~~"),"*","~*"),"?","~?"))&lt;&gt;1,COUNTIFS('邀請'!$A$6:$A$55,"="&amp;SUBSTITUTE(SUBSTITUTE(SUBSTITUTE(B47,"~","~~"),"*","~*"),"?","~?"))&lt;&gt;1,COUNTIFS('邀請'!$A$6:$A$55,"="&amp;SUBSTITUTE(SUBSTITUTE(SUBSTITUTE(B47,"~","~~"),"*","~*"),"?","~?"),'邀請'!$J$6:$J$55,"資料待補")&gt;0),"資料待補",IF(OR(AND(H47=1,OR(NOT(ISNUMBER(I47)),I47&lt;=0)),AND(H47=0,I47&lt;&gt;"")),"日期矛盾",IF(K47&gt;1,"送達待核對",IF(COUNTIFS($C$6:$C$55,"="&amp;SUBSTITUTE(SUBSTITUTE(SUBSTITUTE(C47,"~","~~"),"*","~*"),"?","~?"),$E$6:$E$55,0)&gt;1,"重複待審",IF(AND(E47=1,OR(TRIM(D47)="",D47=A47,F47&lt;&gt;1,TRIM(G47)="",TRIM(J47)="",COUNTIFS($A$6:$A$55,"="&amp;SUBSTITUTE(SUBSTITUTE(SUBSTITUTE(D47,"~","~~"),"*","~*"),"?","~?"),$C$6:$C$55,"="&amp;SUBSTITUTE(SUBSTITUTE(SUBSTITUTE(C47,"~","~~"),"*","~*"),"?","~?"),$B$6:$B$55,"="&amp;SUBSTITUTE(SUBSTITUTE(SUBSTITUTE(B47,"~","~~"),"*","~*"),"?","~?"),$E$6:$E$55,0)&lt;&gt;1)),"補寄待審",IF(TRIM(J47)="","證據待補","未發現候選")))))))</x:f>
      </x:c>
    </x:row>
    <x:row r="48" ht="26" customHeight="1">
      <x:c r="A48" s="13"/>
      <x:c r="B48" s="13"/>
      <x:c r="C48" s="13"/>
      <x:c r="D48" s="13"/>
      <x:c r="E48" s="13"/>
      <x:c r="F48" s="13"/>
      <x:c r="G48" s="13"/>
      <x:c r="H48" s="13"/>
      <x:c r="I48" s="14"/>
      <x:c r="J48" s="13"/>
      <x:c r="K48" s="2" t="str">
        <x:f>IF(C48="","",COUNTIFS($C$6:$C$55,"="&amp;SUBSTITUTE(SUBSTITUTE(SUBSTITUTE(C48,"~","~~"),"*","~*"),"?","~?"),$H$6:$H$55,1))</x:f>
      </x:c>
      <x:c r="L48" s="2" t="str">
        <x:f>IF(COUNTA(A48:J48)=0,"",IF(OR(OR(ISNUMBER(FIND("*",A48&amp;B48&amp;C48&amp;D48)),ISNUMBER(FIND("?",A48&amp;B48&amp;C48&amp;D48)),ISNUMBER(FIND("~",A48&amp;B48&amp;C48&amp;D48))),TRIM(A48)="",TRIM(B48)="",TRIM(C48)="",NOT(ISNUMBER(E48)),NOT(ISNUMBER(F48)),NOT(ISNUMBER(H48)),AND(E48&lt;&gt;0,E48&lt;&gt;1),AND(F48&lt;&gt;0,F48&lt;&gt;1),AND(H48&lt;&gt;0,H48&lt;&gt;1),COUNTIFS($A$6:$A$55,"="&amp;SUBSTITUTE(SUBSTITUTE(SUBSTITUTE(A48,"~","~~"),"*","~*"),"?","~?"))&lt;&gt;1,COUNTIFS('邀請'!$A$6:$A$55,"="&amp;SUBSTITUTE(SUBSTITUTE(SUBSTITUTE(B48,"~","~~"),"*","~*"),"?","~?"))&lt;&gt;1,COUNTIFS('邀請'!$A$6:$A$55,"="&amp;SUBSTITUTE(SUBSTITUTE(SUBSTITUTE(B48,"~","~~"),"*","~*"),"?","~?"),'邀請'!$J$6:$J$55,"資料待補")&gt;0),"資料待補",IF(OR(AND(H48=1,OR(NOT(ISNUMBER(I48)),I48&lt;=0)),AND(H48=0,I48&lt;&gt;"")),"日期矛盾",IF(K48&gt;1,"送達待核對",IF(COUNTIFS($C$6:$C$55,"="&amp;SUBSTITUTE(SUBSTITUTE(SUBSTITUTE(C48,"~","~~"),"*","~*"),"?","~?"),$E$6:$E$55,0)&gt;1,"重複待審",IF(AND(E48=1,OR(TRIM(D48)="",D48=A48,F48&lt;&gt;1,TRIM(G48)="",TRIM(J48)="",COUNTIFS($A$6:$A$55,"="&amp;SUBSTITUTE(SUBSTITUTE(SUBSTITUTE(D48,"~","~~"),"*","~*"),"?","~?"),$C$6:$C$55,"="&amp;SUBSTITUTE(SUBSTITUTE(SUBSTITUTE(C48,"~","~~"),"*","~*"),"?","~?"),$B$6:$B$55,"="&amp;SUBSTITUTE(SUBSTITUTE(SUBSTITUTE(B48,"~","~~"),"*","~*"),"?","~?"),$E$6:$E$55,0)&lt;&gt;1)),"補寄待審",IF(TRIM(J48)="","證據待補","未發現候選")))))))</x:f>
      </x:c>
    </x:row>
    <x:row r="49" ht="26" customHeight="1">
      <x:c r="A49" s="13"/>
      <x:c r="B49" s="13"/>
      <x:c r="C49" s="13"/>
      <x:c r="D49" s="13"/>
      <x:c r="E49" s="13"/>
      <x:c r="F49" s="13"/>
      <x:c r="G49" s="13"/>
      <x:c r="H49" s="13"/>
      <x:c r="I49" s="14"/>
      <x:c r="J49" s="13"/>
      <x:c r="K49" s="2" t="str">
        <x:f>IF(C49="","",COUNTIFS($C$6:$C$55,"="&amp;SUBSTITUTE(SUBSTITUTE(SUBSTITUTE(C49,"~","~~"),"*","~*"),"?","~?"),$H$6:$H$55,1))</x:f>
      </x:c>
      <x:c r="L49" s="2" t="str">
        <x:f>IF(COUNTA(A49:J49)=0,"",IF(OR(OR(ISNUMBER(FIND("*",A49&amp;B49&amp;C49&amp;D49)),ISNUMBER(FIND("?",A49&amp;B49&amp;C49&amp;D49)),ISNUMBER(FIND("~",A49&amp;B49&amp;C49&amp;D49))),TRIM(A49)="",TRIM(B49)="",TRIM(C49)="",NOT(ISNUMBER(E49)),NOT(ISNUMBER(F49)),NOT(ISNUMBER(H49)),AND(E49&lt;&gt;0,E49&lt;&gt;1),AND(F49&lt;&gt;0,F49&lt;&gt;1),AND(H49&lt;&gt;0,H49&lt;&gt;1),COUNTIFS($A$6:$A$55,"="&amp;SUBSTITUTE(SUBSTITUTE(SUBSTITUTE(A49,"~","~~"),"*","~*"),"?","~?"))&lt;&gt;1,COUNTIFS('邀請'!$A$6:$A$55,"="&amp;SUBSTITUTE(SUBSTITUTE(SUBSTITUTE(B49,"~","~~"),"*","~*"),"?","~?"))&lt;&gt;1,COUNTIFS('邀請'!$A$6:$A$55,"="&amp;SUBSTITUTE(SUBSTITUTE(SUBSTITUTE(B49,"~","~~"),"*","~*"),"?","~?"),'邀請'!$J$6:$J$55,"資料待補")&gt;0),"資料待補",IF(OR(AND(H49=1,OR(NOT(ISNUMBER(I49)),I49&lt;=0)),AND(H49=0,I49&lt;&gt;"")),"日期矛盾",IF(K49&gt;1,"送達待核對",IF(COUNTIFS($C$6:$C$55,"="&amp;SUBSTITUTE(SUBSTITUTE(SUBSTITUTE(C49,"~","~~"),"*","~*"),"?","~?"),$E$6:$E$55,0)&gt;1,"重複待審",IF(AND(E49=1,OR(TRIM(D49)="",D49=A49,F49&lt;&gt;1,TRIM(G49)="",TRIM(J49)="",COUNTIFS($A$6:$A$55,"="&amp;SUBSTITUTE(SUBSTITUTE(SUBSTITUTE(D49,"~","~~"),"*","~*"),"?","~?"),$C$6:$C$55,"="&amp;SUBSTITUTE(SUBSTITUTE(SUBSTITUTE(C49,"~","~~"),"*","~*"),"?","~?"),$B$6:$B$55,"="&amp;SUBSTITUTE(SUBSTITUTE(SUBSTITUTE(B49,"~","~~"),"*","~*"),"?","~?"),$E$6:$E$55,0)&lt;&gt;1)),"補寄待審",IF(TRIM(J49)="","證據待補","未發現候選")))))))</x:f>
      </x:c>
    </x:row>
    <x:row r="50" ht="26" customHeight="1">
      <x:c r="A50" s="13"/>
      <x:c r="B50" s="13"/>
      <x:c r="C50" s="13"/>
      <x:c r="D50" s="13"/>
      <x:c r="E50" s="13"/>
      <x:c r="F50" s="13"/>
      <x:c r="G50" s="13"/>
      <x:c r="H50" s="13"/>
      <x:c r="I50" s="14"/>
      <x:c r="J50" s="13"/>
      <x:c r="K50" s="2" t="str">
        <x:f>IF(C50="","",COUNTIFS($C$6:$C$55,"="&amp;SUBSTITUTE(SUBSTITUTE(SUBSTITUTE(C50,"~","~~"),"*","~*"),"?","~?"),$H$6:$H$55,1))</x:f>
      </x:c>
      <x:c r="L50" s="2" t="str">
        <x:f>IF(COUNTA(A50:J50)=0,"",IF(OR(OR(ISNUMBER(FIND("*",A50&amp;B50&amp;C50&amp;D50)),ISNUMBER(FIND("?",A50&amp;B50&amp;C50&amp;D50)),ISNUMBER(FIND("~",A50&amp;B50&amp;C50&amp;D50))),TRIM(A50)="",TRIM(B50)="",TRIM(C50)="",NOT(ISNUMBER(E50)),NOT(ISNUMBER(F50)),NOT(ISNUMBER(H50)),AND(E50&lt;&gt;0,E50&lt;&gt;1),AND(F50&lt;&gt;0,F50&lt;&gt;1),AND(H50&lt;&gt;0,H50&lt;&gt;1),COUNTIFS($A$6:$A$55,"="&amp;SUBSTITUTE(SUBSTITUTE(SUBSTITUTE(A50,"~","~~"),"*","~*"),"?","~?"))&lt;&gt;1,COUNTIFS('邀請'!$A$6:$A$55,"="&amp;SUBSTITUTE(SUBSTITUTE(SUBSTITUTE(B50,"~","~~"),"*","~*"),"?","~?"))&lt;&gt;1,COUNTIFS('邀請'!$A$6:$A$55,"="&amp;SUBSTITUTE(SUBSTITUTE(SUBSTITUTE(B50,"~","~~"),"*","~*"),"?","~?"),'邀請'!$J$6:$J$55,"資料待補")&gt;0),"資料待補",IF(OR(AND(H50=1,OR(NOT(ISNUMBER(I50)),I50&lt;=0)),AND(H50=0,I50&lt;&gt;"")),"日期矛盾",IF(K50&gt;1,"送達待核對",IF(COUNTIFS($C$6:$C$55,"="&amp;SUBSTITUTE(SUBSTITUTE(SUBSTITUTE(C50,"~","~~"),"*","~*"),"?","~?"),$E$6:$E$55,0)&gt;1,"重複待審",IF(AND(E50=1,OR(TRIM(D50)="",D50=A50,F50&lt;&gt;1,TRIM(G50)="",TRIM(J50)="",COUNTIFS($A$6:$A$55,"="&amp;SUBSTITUTE(SUBSTITUTE(SUBSTITUTE(D50,"~","~~"),"*","~*"),"?","~?"),$C$6:$C$55,"="&amp;SUBSTITUTE(SUBSTITUTE(SUBSTITUTE(C50,"~","~~"),"*","~*"),"?","~?"),$B$6:$B$55,"="&amp;SUBSTITUTE(SUBSTITUTE(SUBSTITUTE(B50,"~","~~"),"*","~*"),"?","~?"),$E$6:$E$55,0)&lt;&gt;1)),"補寄待審",IF(TRIM(J50)="","證據待補","未發現候選")))))))</x:f>
      </x:c>
    </x:row>
    <x:row r="51" ht="26" customHeight="1">
      <x:c r="A51" s="13"/>
      <x:c r="B51" s="13"/>
      <x:c r="C51" s="13"/>
      <x:c r="D51" s="13"/>
      <x:c r="E51" s="13"/>
      <x:c r="F51" s="13"/>
      <x:c r="G51" s="13"/>
      <x:c r="H51" s="13"/>
      <x:c r="I51" s="14"/>
      <x:c r="J51" s="13"/>
      <x:c r="K51" s="2" t="str">
        <x:f>IF(C51="","",COUNTIFS($C$6:$C$55,"="&amp;SUBSTITUTE(SUBSTITUTE(SUBSTITUTE(C51,"~","~~"),"*","~*"),"?","~?"),$H$6:$H$55,1))</x:f>
      </x:c>
      <x:c r="L51" s="2" t="str">
        <x:f>IF(COUNTA(A51:J51)=0,"",IF(OR(OR(ISNUMBER(FIND("*",A51&amp;B51&amp;C51&amp;D51)),ISNUMBER(FIND("?",A51&amp;B51&amp;C51&amp;D51)),ISNUMBER(FIND("~",A51&amp;B51&amp;C51&amp;D51))),TRIM(A51)="",TRIM(B51)="",TRIM(C51)="",NOT(ISNUMBER(E51)),NOT(ISNUMBER(F51)),NOT(ISNUMBER(H51)),AND(E51&lt;&gt;0,E51&lt;&gt;1),AND(F51&lt;&gt;0,F51&lt;&gt;1),AND(H51&lt;&gt;0,H51&lt;&gt;1),COUNTIFS($A$6:$A$55,"="&amp;SUBSTITUTE(SUBSTITUTE(SUBSTITUTE(A51,"~","~~"),"*","~*"),"?","~?"))&lt;&gt;1,COUNTIFS('邀請'!$A$6:$A$55,"="&amp;SUBSTITUTE(SUBSTITUTE(SUBSTITUTE(B51,"~","~~"),"*","~*"),"?","~?"))&lt;&gt;1,COUNTIFS('邀請'!$A$6:$A$55,"="&amp;SUBSTITUTE(SUBSTITUTE(SUBSTITUTE(B51,"~","~~"),"*","~*"),"?","~?"),'邀請'!$J$6:$J$55,"資料待補")&gt;0),"資料待補",IF(OR(AND(H51=1,OR(NOT(ISNUMBER(I51)),I51&lt;=0)),AND(H51=0,I51&lt;&gt;"")),"日期矛盾",IF(K51&gt;1,"送達待核對",IF(COUNTIFS($C$6:$C$55,"="&amp;SUBSTITUTE(SUBSTITUTE(SUBSTITUTE(C51,"~","~~"),"*","~*"),"?","~?"),$E$6:$E$55,0)&gt;1,"重複待審",IF(AND(E51=1,OR(TRIM(D51)="",D51=A51,F51&lt;&gt;1,TRIM(G51)="",TRIM(J51)="",COUNTIFS($A$6:$A$55,"="&amp;SUBSTITUTE(SUBSTITUTE(SUBSTITUTE(D51,"~","~~"),"*","~*"),"?","~?"),$C$6:$C$55,"="&amp;SUBSTITUTE(SUBSTITUTE(SUBSTITUTE(C51,"~","~~"),"*","~*"),"?","~?"),$B$6:$B$55,"="&amp;SUBSTITUTE(SUBSTITUTE(SUBSTITUTE(B51,"~","~~"),"*","~*"),"?","~?"),$E$6:$E$55,0)&lt;&gt;1)),"補寄待審",IF(TRIM(J51)="","證據待補","未發現候選")))))))</x:f>
      </x:c>
    </x:row>
    <x:row r="52" ht="26" customHeight="1">
      <x:c r="A52" s="13"/>
      <x:c r="B52" s="13"/>
      <x:c r="C52" s="13"/>
      <x:c r="D52" s="13"/>
      <x:c r="E52" s="13"/>
      <x:c r="F52" s="13"/>
      <x:c r="G52" s="13"/>
      <x:c r="H52" s="13"/>
      <x:c r="I52" s="14"/>
      <x:c r="J52" s="13"/>
      <x:c r="K52" s="2" t="str">
        <x:f>IF(C52="","",COUNTIFS($C$6:$C$55,"="&amp;SUBSTITUTE(SUBSTITUTE(SUBSTITUTE(C52,"~","~~"),"*","~*"),"?","~?"),$H$6:$H$55,1))</x:f>
      </x:c>
      <x:c r="L52" s="2" t="str">
        <x:f>IF(COUNTA(A52:J52)=0,"",IF(OR(OR(ISNUMBER(FIND("*",A52&amp;B52&amp;C52&amp;D52)),ISNUMBER(FIND("?",A52&amp;B52&amp;C52&amp;D52)),ISNUMBER(FIND("~",A52&amp;B52&amp;C52&amp;D52))),TRIM(A52)="",TRIM(B52)="",TRIM(C52)="",NOT(ISNUMBER(E52)),NOT(ISNUMBER(F52)),NOT(ISNUMBER(H52)),AND(E52&lt;&gt;0,E52&lt;&gt;1),AND(F52&lt;&gt;0,F52&lt;&gt;1),AND(H52&lt;&gt;0,H52&lt;&gt;1),COUNTIFS($A$6:$A$55,"="&amp;SUBSTITUTE(SUBSTITUTE(SUBSTITUTE(A52,"~","~~"),"*","~*"),"?","~?"))&lt;&gt;1,COUNTIFS('邀請'!$A$6:$A$55,"="&amp;SUBSTITUTE(SUBSTITUTE(SUBSTITUTE(B52,"~","~~"),"*","~*"),"?","~?"))&lt;&gt;1,COUNTIFS('邀請'!$A$6:$A$55,"="&amp;SUBSTITUTE(SUBSTITUTE(SUBSTITUTE(B52,"~","~~"),"*","~*"),"?","~?"),'邀請'!$J$6:$J$55,"資料待補")&gt;0),"資料待補",IF(OR(AND(H52=1,OR(NOT(ISNUMBER(I52)),I52&lt;=0)),AND(H52=0,I52&lt;&gt;"")),"日期矛盾",IF(K52&gt;1,"送達待核對",IF(COUNTIFS($C$6:$C$55,"="&amp;SUBSTITUTE(SUBSTITUTE(SUBSTITUTE(C52,"~","~~"),"*","~*"),"?","~?"),$E$6:$E$55,0)&gt;1,"重複待審",IF(AND(E52=1,OR(TRIM(D52)="",D52=A52,F52&lt;&gt;1,TRIM(G52)="",TRIM(J52)="",COUNTIFS($A$6:$A$55,"="&amp;SUBSTITUTE(SUBSTITUTE(SUBSTITUTE(D52,"~","~~"),"*","~*"),"?","~?"),$C$6:$C$55,"="&amp;SUBSTITUTE(SUBSTITUTE(SUBSTITUTE(C52,"~","~~"),"*","~*"),"?","~?"),$B$6:$B$55,"="&amp;SUBSTITUTE(SUBSTITUTE(SUBSTITUTE(B52,"~","~~"),"*","~*"),"?","~?"),$E$6:$E$55,0)&lt;&gt;1)),"補寄待審",IF(TRIM(J52)="","證據待補","未發現候選")))))))</x:f>
      </x:c>
    </x:row>
    <x:row r="53" ht="26" customHeight="1">
      <x:c r="A53" s="13"/>
      <x:c r="B53" s="13"/>
      <x:c r="C53" s="13"/>
      <x:c r="D53" s="13"/>
      <x:c r="E53" s="13"/>
      <x:c r="F53" s="13"/>
      <x:c r="G53" s="13"/>
      <x:c r="H53" s="13"/>
      <x:c r="I53" s="14"/>
      <x:c r="J53" s="13"/>
      <x:c r="K53" s="2" t="str">
        <x:f>IF(C53="","",COUNTIFS($C$6:$C$55,"="&amp;SUBSTITUTE(SUBSTITUTE(SUBSTITUTE(C53,"~","~~"),"*","~*"),"?","~?"),$H$6:$H$55,1))</x:f>
      </x:c>
      <x:c r="L53" s="2" t="str">
        <x:f>IF(COUNTA(A53:J53)=0,"",IF(OR(OR(ISNUMBER(FIND("*",A53&amp;B53&amp;C53&amp;D53)),ISNUMBER(FIND("?",A53&amp;B53&amp;C53&amp;D53)),ISNUMBER(FIND("~",A53&amp;B53&amp;C53&amp;D53))),TRIM(A53)="",TRIM(B53)="",TRIM(C53)="",NOT(ISNUMBER(E53)),NOT(ISNUMBER(F53)),NOT(ISNUMBER(H53)),AND(E53&lt;&gt;0,E53&lt;&gt;1),AND(F53&lt;&gt;0,F53&lt;&gt;1),AND(H53&lt;&gt;0,H53&lt;&gt;1),COUNTIFS($A$6:$A$55,"="&amp;SUBSTITUTE(SUBSTITUTE(SUBSTITUTE(A53,"~","~~"),"*","~*"),"?","~?"))&lt;&gt;1,COUNTIFS('邀請'!$A$6:$A$55,"="&amp;SUBSTITUTE(SUBSTITUTE(SUBSTITUTE(B53,"~","~~"),"*","~*"),"?","~?"))&lt;&gt;1,COUNTIFS('邀請'!$A$6:$A$55,"="&amp;SUBSTITUTE(SUBSTITUTE(SUBSTITUTE(B53,"~","~~"),"*","~*"),"?","~?"),'邀請'!$J$6:$J$55,"資料待補")&gt;0),"資料待補",IF(OR(AND(H53=1,OR(NOT(ISNUMBER(I53)),I53&lt;=0)),AND(H53=0,I53&lt;&gt;"")),"日期矛盾",IF(K53&gt;1,"送達待核對",IF(COUNTIFS($C$6:$C$55,"="&amp;SUBSTITUTE(SUBSTITUTE(SUBSTITUTE(C53,"~","~~"),"*","~*"),"?","~?"),$E$6:$E$55,0)&gt;1,"重複待審",IF(AND(E53=1,OR(TRIM(D53)="",D53=A53,F53&lt;&gt;1,TRIM(G53)="",TRIM(J53)="",COUNTIFS($A$6:$A$55,"="&amp;SUBSTITUTE(SUBSTITUTE(SUBSTITUTE(D53,"~","~~"),"*","~*"),"?","~?"),$C$6:$C$55,"="&amp;SUBSTITUTE(SUBSTITUTE(SUBSTITUTE(C53,"~","~~"),"*","~*"),"?","~?"),$B$6:$B$55,"="&amp;SUBSTITUTE(SUBSTITUTE(SUBSTITUTE(B53,"~","~~"),"*","~*"),"?","~?"),$E$6:$E$55,0)&lt;&gt;1)),"補寄待審",IF(TRIM(J53)="","證據待補","未發現候選")))))))</x:f>
      </x:c>
    </x:row>
    <x:row r="54" ht="26" customHeight="1">
      <x:c r="A54" s="13"/>
      <x:c r="B54" s="13"/>
      <x:c r="C54" s="13"/>
      <x:c r="D54" s="13"/>
      <x:c r="E54" s="13"/>
      <x:c r="F54" s="13"/>
      <x:c r="G54" s="13"/>
      <x:c r="H54" s="13"/>
      <x:c r="I54" s="14"/>
      <x:c r="J54" s="13"/>
      <x:c r="K54" s="2" t="str">
        <x:f>IF(C54="","",COUNTIFS($C$6:$C$55,"="&amp;SUBSTITUTE(SUBSTITUTE(SUBSTITUTE(C54,"~","~~"),"*","~*"),"?","~?"),$H$6:$H$55,1))</x:f>
      </x:c>
      <x:c r="L54" s="2" t="str">
        <x:f>IF(COUNTA(A54:J54)=0,"",IF(OR(OR(ISNUMBER(FIND("*",A54&amp;B54&amp;C54&amp;D54)),ISNUMBER(FIND("?",A54&amp;B54&amp;C54&amp;D54)),ISNUMBER(FIND("~",A54&amp;B54&amp;C54&amp;D54))),TRIM(A54)="",TRIM(B54)="",TRIM(C54)="",NOT(ISNUMBER(E54)),NOT(ISNUMBER(F54)),NOT(ISNUMBER(H54)),AND(E54&lt;&gt;0,E54&lt;&gt;1),AND(F54&lt;&gt;0,F54&lt;&gt;1),AND(H54&lt;&gt;0,H54&lt;&gt;1),COUNTIFS($A$6:$A$55,"="&amp;SUBSTITUTE(SUBSTITUTE(SUBSTITUTE(A54,"~","~~"),"*","~*"),"?","~?"))&lt;&gt;1,COUNTIFS('邀請'!$A$6:$A$55,"="&amp;SUBSTITUTE(SUBSTITUTE(SUBSTITUTE(B54,"~","~~"),"*","~*"),"?","~?"))&lt;&gt;1,COUNTIFS('邀請'!$A$6:$A$55,"="&amp;SUBSTITUTE(SUBSTITUTE(SUBSTITUTE(B54,"~","~~"),"*","~*"),"?","~?"),'邀請'!$J$6:$J$55,"資料待補")&gt;0),"資料待補",IF(OR(AND(H54=1,OR(NOT(ISNUMBER(I54)),I54&lt;=0)),AND(H54=0,I54&lt;&gt;"")),"日期矛盾",IF(K54&gt;1,"送達待核對",IF(COUNTIFS($C$6:$C$55,"="&amp;SUBSTITUTE(SUBSTITUTE(SUBSTITUTE(C54,"~","~~"),"*","~*"),"?","~?"),$E$6:$E$55,0)&gt;1,"重複待審",IF(AND(E54=1,OR(TRIM(D54)="",D54=A54,F54&lt;&gt;1,TRIM(G54)="",TRIM(J54)="",COUNTIFS($A$6:$A$55,"="&amp;SUBSTITUTE(SUBSTITUTE(SUBSTITUTE(D54,"~","~~"),"*","~*"),"?","~?"),$C$6:$C$55,"="&amp;SUBSTITUTE(SUBSTITUTE(SUBSTITUTE(C54,"~","~~"),"*","~*"),"?","~?"),$B$6:$B$55,"="&amp;SUBSTITUTE(SUBSTITUTE(SUBSTITUTE(B54,"~","~~"),"*","~*"),"?","~?"),$E$6:$E$55,0)&lt;&gt;1)),"補寄待審",IF(TRIM(J54)="","證據待補","未發現候選")))))))</x:f>
      </x:c>
    </x:row>
    <x:row r="55" ht="26" customHeight="1">
      <x:c r="A55" s="13"/>
      <x:c r="B55" s="13"/>
      <x:c r="C55" s="13"/>
      <x:c r="D55" s="13"/>
      <x:c r="E55" s="13"/>
      <x:c r="F55" s="13"/>
      <x:c r="G55" s="13"/>
      <x:c r="H55" s="13"/>
      <x:c r="I55" s="14"/>
      <x:c r="J55" s="13"/>
      <x:c r="K55" s="2" t="str">
        <x:f>IF(C55="","",COUNTIFS($C$6:$C$55,"="&amp;SUBSTITUTE(SUBSTITUTE(SUBSTITUTE(C55,"~","~~"),"*","~*"),"?","~?"),$H$6:$H$55,1))</x:f>
      </x:c>
      <x:c r="L55" s="2" t="str">
        <x:f>IF(COUNTA(A55:J55)=0,"",IF(OR(OR(ISNUMBER(FIND("*",A55&amp;B55&amp;C55&amp;D55)),ISNUMBER(FIND("?",A55&amp;B55&amp;C55&amp;D55)),ISNUMBER(FIND("~",A55&amp;B55&amp;C55&amp;D55))),TRIM(A55)="",TRIM(B55)="",TRIM(C55)="",NOT(ISNUMBER(E55)),NOT(ISNUMBER(F55)),NOT(ISNUMBER(H55)),AND(E55&lt;&gt;0,E55&lt;&gt;1),AND(F55&lt;&gt;0,F55&lt;&gt;1),AND(H55&lt;&gt;0,H55&lt;&gt;1),COUNTIFS($A$6:$A$55,"="&amp;SUBSTITUTE(SUBSTITUTE(SUBSTITUTE(A55,"~","~~"),"*","~*"),"?","~?"))&lt;&gt;1,COUNTIFS('邀請'!$A$6:$A$55,"="&amp;SUBSTITUTE(SUBSTITUTE(SUBSTITUTE(B55,"~","~~"),"*","~*"),"?","~?"))&lt;&gt;1,COUNTIFS('邀請'!$A$6:$A$55,"="&amp;SUBSTITUTE(SUBSTITUTE(SUBSTITUTE(B55,"~","~~"),"*","~*"),"?","~?"),'邀請'!$J$6:$J$55,"資料待補")&gt;0),"資料待補",IF(OR(AND(H55=1,OR(NOT(ISNUMBER(I55)),I55&lt;=0)),AND(H55=0,I55&lt;&gt;"")),"日期矛盾",IF(K55&gt;1,"送達待核對",IF(COUNTIFS($C$6:$C$55,"="&amp;SUBSTITUTE(SUBSTITUTE(SUBSTITUTE(C55,"~","~~"),"*","~*"),"?","~?"),$E$6:$E$55,0)&gt;1,"重複待審",IF(AND(E55=1,OR(TRIM(D55)="",D55=A55,F55&lt;&gt;1,TRIM(G55)="",TRIM(J55)="",COUNTIFS($A$6:$A$55,"="&amp;SUBSTITUTE(SUBSTITUTE(SUBSTITUTE(D55,"~","~~"),"*","~*"),"?","~?"),$C$6:$C$55,"="&amp;SUBSTITUTE(SUBSTITUTE(SUBSTITUTE(C55,"~","~~"),"*","~*"),"?","~?"),$B$6:$B$55,"="&amp;SUBSTITUTE(SUBSTITUTE(SUBSTITUTE(B55,"~","~~"),"*","~*"),"?","~?"),$E$6:$E$55,0)&lt;&gt;1)),"補寄待審",IF(TRIM(J55)="","證據待補","未發現候選"))))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</x:sheetData>
  <x:conditionalFormatting sqref="L6:L55">
    <x:cfRule type="notContainsText" dxfId="1" priority="1" text="未發現候選"/>
  </x:conditionalFormatting>
  <x:dataValidations count="3">
    <x:dataValidation type="list" sqref="E6:E55">
      <x:formula1>"0,1"</x:formula1>
    </x:dataValidation>
    <x:dataValidation type="list" sqref="F6:F55">
      <x:formula1>"0,1"</x:formula1>
    </x:dataValidation>
    <x:dataValidation type="list" sqref="H6:H55">
      <x:formula1>"0,1"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補救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補救編號</x:v>
      </x:c>
      <x:c r="B5" s="5" t="str">
        <x:v>訂單群組</x:v>
      </x:c>
      <x:c r="C5" s="5" t="str">
        <x:v>決策負責人</x:v>
      </x:c>
      <x:c r="D5" s="5" t="str">
        <x:v>決策日期</x:v>
      </x:c>
      <x:c r="E5" s="5" t="str">
        <x:v>收件人友善措施</x:v>
      </x:c>
      <x:c r="F5" s="5" t="str">
        <x:v>證據</x:v>
      </x:c>
      <x:c r="G5" s="5" t="str">
        <x:v>結案（1或0）</x:v>
      </x:c>
    </x:row>
    <x:row r="6" ht="26" customHeight="1">
      <x:c r="A6" s="13" t="str">
        <x:v>M01</x:v>
      </x:c>
      <x:c r="B6" s="13" t="str">
        <x:v>F01</x:v>
      </x:c>
      <x:c r="C6" s="13" t="str">
        <x:v>V01</x:v>
      </x:c>
      <x:c r="D6" s="14" t="d">
        <x:v>2026-10-20T00:00:00.000Z</x:v>
      </x:c>
      <x:c r="E6" s="13" t="str">
        <x:v>核准補寄</x:v>
      </x:c>
      <x:c r="F6" s="13" t="str">
        <x:v>E11</x:v>
      </x:c>
      <x:c r="G6" s="13" t="n">
        <x:v>0</x:v>
      </x:c>
    </x:row>
    <x:row r="7" ht="26" customHeight="1">
      <x:c r="A7" s="13" t="str">
        <x:v>M02</x:v>
      </x:c>
      <x:c r="B7" s="13" t="str">
        <x:v>F01</x:v>
      </x:c>
      <x:c r="C7" s="13" t="str">
        <x:v>V01</x:v>
      </x:c>
      <x:c r="D7" s="14"/>
      <x:c r="E7" s="13" t="str">
        <x:v>原件遲到</x:v>
      </x:c>
      <x:c r="F7" s="13" t="str"/>
      <x:c r="G7" s="13" t="n">
        <x:v>0</x:v>
      </x:c>
    </x:row>
    <x:row r="8" ht="26" customHeight="1">
      <x:c r="A8" s="13"/>
      <x:c r="B8" s="13"/>
      <x:c r="C8" s="13"/>
      <x:c r="D8" s="14"/>
      <x:c r="E8" s="13"/>
      <x:c r="F8" s="13"/>
      <x:c r="G8" s="13"/>
    </x:row>
    <x:row r="9" ht="26" customHeight="1">
      <x:c r="A9" s="13"/>
      <x:c r="B9" s="13"/>
      <x:c r="C9" s="13"/>
      <x:c r="D9" s="14"/>
      <x:c r="E9" s="13"/>
      <x:c r="F9" s="13"/>
      <x:c r="G9" s="13"/>
    </x:row>
    <x:row r="10" ht="26" customHeight="1">
      <x:c r="A10" s="13"/>
      <x:c r="B10" s="13"/>
      <x:c r="C10" s="13"/>
      <x:c r="D10" s="14"/>
      <x:c r="E10" s="13"/>
      <x:c r="F10" s="13"/>
      <x:c r="G10" s="13"/>
    </x:row>
    <x:row r="11" ht="26" customHeight="1">
      <x:c r="A11" s="13"/>
      <x:c r="B11" s="13"/>
      <x:c r="C11" s="13"/>
      <x:c r="D11" s="14"/>
      <x:c r="E11" s="13"/>
      <x:c r="F11" s="13"/>
      <x:c r="G11" s="13"/>
    </x:row>
    <x:row r="12" ht="26" customHeight="1">
      <x:c r="A12" s="13"/>
      <x:c r="B12" s="13"/>
      <x:c r="C12" s="13"/>
      <x:c r="D12" s="14"/>
      <x:c r="E12" s="13"/>
      <x:c r="F12" s="13"/>
      <x:c r="G12" s="13"/>
    </x:row>
    <x:row r="13" ht="26" customHeight="1">
      <x:c r="A13" s="13"/>
      <x:c r="B13" s="13"/>
      <x:c r="C13" s="13"/>
      <x:c r="D13" s="14"/>
      <x:c r="E13" s="13"/>
      <x:c r="F13" s="13"/>
      <x:c r="G13" s="13"/>
    </x:row>
    <x:row r="14" ht="26" customHeight="1">
      <x:c r="A14" s="13"/>
      <x:c r="B14" s="13"/>
      <x:c r="C14" s="13"/>
      <x:c r="D14" s="14"/>
      <x:c r="E14" s="13"/>
      <x:c r="F14" s="13"/>
      <x:c r="G14" s="13"/>
    </x:row>
    <x:row r="15" ht="26" customHeight="1">
      <x:c r="A15" s="13"/>
      <x:c r="B15" s="13"/>
      <x:c r="C15" s="13"/>
      <x:c r="D15" s="14"/>
      <x:c r="E15" s="13"/>
      <x:c r="F15" s="13"/>
      <x:c r="G15" s="13"/>
    </x:row>
    <x:row r="16" ht="26" customHeight="1">
      <x:c r="A16" s="13"/>
      <x:c r="B16" s="13"/>
      <x:c r="C16" s="13"/>
      <x:c r="D16" s="14"/>
      <x:c r="E16" s="13"/>
      <x:c r="F16" s="13"/>
      <x:c r="G16" s="13"/>
    </x:row>
    <x:row r="17" ht="26" customHeight="1">
      <x:c r="A17" s="13"/>
      <x:c r="B17" s="13"/>
      <x:c r="C17" s="13"/>
      <x:c r="D17" s="14"/>
      <x:c r="E17" s="13"/>
      <x:c r="F17" s="13"/>
      <x:c r="G17" s="13"/>
    </x:row>
    <x:row r="18" ht="26" customHeight="1">
      <x:c r="A18" s="13"/>
      <x:c r="B18" s="13"/>
      <x:c r="C18" s="13"/>
      <x:c r="D18" s="14"/>
      <x:c r="E18" s="13"/>
      <x:c r="F18" s="13"/>
      <x:c r="G18" s="13"/>
    </x:row>
    <x:row r="19" ht="26" customHeight="1">
      <x:c r="A19" s="13"/>
      <x:c r="B19" s="13"/>
      <x:c r="C19" s="13"/>
      <x:c r="D19" s="14"/>
      <x:c r="E19" s="13"/>
      <x:c r="F19" s="13"/>
      <x:c r="G19" s="13"/>
    </x:row>
    <x:row r="20" ht="26" customHeight="1">
      <x:c r="A20" s="13"/>
      <x:c r="B20" s="13"/>
      <x:c r="C20" s="13"/>
      <x:c r="D20" s="14"/>
      <x:c r="E20" s="13"/>
      <x:c r="F20" s="13"/>
      <x:c r="G20" s="13"/>
    </x:row>
    <x:row r="21" ht="26" customHeight="1">
      <x:c r="A21" s="13"/>
      <x:c r="B21" s="13"/>
      <x:c r="C21" s="13"/>
      <x:c r="D21" s="14"/>
      <x:c r="E21" s="13"/>
      <x:c r="F21" s="13"/>
      <x:c r="G21" s="13"/>
    </x:row>
    <x:row r="22" ht="26" customHeight="1">
      <x:c r="A22" s="13"/>
      <x:c r="B22" s="13"/>
      <x:c r="C22" s="13"/>
      <x:c r="D22" s="14"/>
      <x:c r="E22" s="13"/>
      <x:c r="F22" s="13"/>
      <x:c r="G22" s="13"/>
    </x:row>
    <x:row r="23" ht="26" customHeight="1">
      <x:c r="A23" s="13"/>
      <x:c r="B23" s="13"/>
      <x:c r="C23" s="13"/>
      <x:c r="D23" s="14"/>
      <x:c r="E23" s="13"/>
      <x:c r="F23" s="13"/>
      <x:c r="G23" s="13"/>
    </x:row>
    <x:row r="24" ht="26" customHeight="1">
      <x:c r="A24" s="13"/>
      <x:c r="B24" s="13"/>
      <x:c r="C24" s="13"/>
      <x:c r="D24" s="14"/>
      <x:c r="E24" s="13"/>
      <x:c r="F24" s="13"/>
      <x:c r="G24" s="13"/>
    </x:row>
    <x:row r="25" ht="26" customHeight="1">
      <x:c r="A25" s="13"/>
      <x:c r="B25" s="13"/>
      <x:c r="C25" s="13"/>
      <x:c r="D25" s="14"/>
      <x:c r="E25" s="13"/>
      <x:c r="F25" s="13"/>
      <x:c r="G25" s="13"/>
    </x:row>
    <x:row r="26" ht="26" customHeight="1">
      <x:c r="A26" s="13"/>
      <x:c r="B26" s="13"/>
      <x:c r="C26" s="13"/>
      <x:c r="D26" s="14"/>
      <x:c r="E26" s="13"/>
      <x:c r="F26" s="13"/>
      <x:c r="G26" s="13"/>
    </x:row>
    <x:row r="27" ht="26" customHeight="1">
      <x:c r="A27" s="13"/>
      <x:c r="B27" s="13"/>
      <x:c r="C27" s="13"/>
      <x:c r="D27" s="14"/>
      <x:c r="E27" s="13"/>
      <x:c r="F27" s="13"/>
      <x:c r="G27" s="13"/>
    </x:row>
    <x:row r="28" ht="26" customHeight="1">
      <x:c r="A28" s="13"/>
      <x:c r="B28" s="13"/>
      <x:c r="C28" s="13"/>
      <x:c r="D28" s="14"/>
      <x:c r="E28" s="13"/>
      <x:c r="F28" s="13"/>
      <x:c r="G28" s="13"/>
    </x:row>
    <x:row r="29" ht="26" customHeight="1">
      <x:c r="A29" s="13"/>
      <x:c r="B29" s="13"/>
      <x:c r="C29" s="13"/>
      <x:c r="D29" s="14"/>
      <x:c r="E29" s="13"/>
      <x:c r="F29" s="13"/>
      <x:c r="G29" s="13"/>
    </x:row>
    <x:row r="30" ht="26" customHeight="1">
      <x:c r="A30" s="13"/>
      <x:c r="B30" s="13"/>
      <x:c r="C30" s="13"/>
      <x:c r="D30" s="14"/>
      <x:c r="E30" s="13"/>
      <x:c r="F30" s="13"/>
      <x:c r="G30" s="13"/>
    </x:row>
    <x:row r="31" ht="26" customHeight="1">
      <x:c r="A31" s="13"/>
      <x:c r="B31" s="13"/>
      <x:c r="C31" s="13"/>
      <x:c r="D31" s="14"/>
      <x:c r="E31" s="13"/>
      <x:c r="F31" s="13"/>
      <x:c r="G31" s="13"/>
    </x:row>
    <x:row r="32" ht="26" customHeight="1">
      <x:c r="A32" s="13"/>
      <x:c r="B32" s="13"/>
      <x:c r="C32" s="13"/>
      <x:c r="D32" s="14"/>
      <x:c r="E32" s="13"/>
      <x:c r="F32" s="13"/>
      <x:c r="G32" s="13"/>
    </x:row>
    <x:row r="33" ht="26" customHeight="1">
      <x:c r="A33" s="13"/>
      <x:c r="B33" s="13"/>
      <x:c r="C33" s="13"/>
      <x:c r="D33" s="14"/>
      <x:c r="E33" s="13"/>
      <x:c r="F33" s="13"/>
      <x:c r="G33" s="13"/>
    </x:row>
    <x:row r="34" ht="26" customHeight="1">
      <x:c r="A34" s="13"/>
      <x:c r="B34" s="13"/>
      <x:c r="C34" s="13"/>
      <x:c r="D34" s="14"/>
      <x:c r="E34" s="13"/>
      <x:c r="F34" s="13"/>
      <x:c r="G34" s="13"/>
    </x:row>
    <x:row r="35" ht="26" customHeight="1">
      <x:c r="A35" s="13"/>
      <x:c r="B35" s="13"/>
      <x:c r="C35" s="13"/>
      <x:c r="D35" s="14"/>
      <x:c r="E35" s="13"/>
      <x:c r="F35" s="13"/>
      <x:c r="G35" s="13"/>
    </x:row>
    <x:row r="36" ht="26" customHeight="1">
      <x:c r="A36" s="13"/>
      <x:c r="B36" s="13"/>
      <x:c r="C36" s="13"/>
      <x:c r="D36" s="14"/>
      <x:c r="E36" s="13"/>
      <x:c r="F36" s="13"/>
      <x:c r="G36" s="13"/>
    </x:row>
    <x:row r="37" ht="26" customHeight="1">
      <x:c r="A37" s="13"/>
      <x:c r="B37" s="13"/>
      <x:c r="C37" s="13"/>
      <x:c r="D37" s="14"/>
      <x:c r="E37" s="13"/>
      <x:c r="F37" s="13"/>
      <x:c r="G37" s="13"/>
    </x:row>
    <x:row r="38" ht="26" customHeight="1">
      <x:c r="A38" s="13"/>
      <x:c r="B38" s="13"/>
      <x:c r="C38" s="13"/>
      <x:c r="D38" s="14"/>
      <x:c r="E38" s="13"/>
      <x:c r="F38" s="13"/>
      <x:c r="G38" s="13"/>
    </x:row>
    <x:row r="39" ht="26" customHeight="1">
      <x:c r="A39" s="13"/>
      <x:c r="B39" s="13"/>
      <x:c r="C39" s="13"/>
      <x:c r="D39" s="14"/>
      <x:c r="E39" s="13"/>
      <x:c r="F39" s="13"/>
      <x:c r="G39" s="13"/>
    </x:row>
    <x:row r="40" ht="26" customHeight="1">
      <x:c r="A40" s="13"/>
      <x:c r="B40" s="13"/>
      <x:c r="C40" s="13"/>
      <x:c r="D40" s="14"/>
      <x:c r="E40" s="13"/>
      <x:c r="F40" s="13"/>
      <x:c r="G40" s="13"/>
    </x:row>
    <x:row r="41" ht="26" customHeight="1">
      <x:c r="A41" s="13"/>
      <x:c r="B41" s="13"/>
      <x:c r="C41" s="13"/>
      <x:c r="D41" s="14"/>
      <x:c r="E41" s="13"/>
      <x:c r="F41" s="13"/>
      <x:c r="G41" s="13"/>
    </x:row>
    <x:row r="42" ht="26" customHeight="1">
      <x:c r="A42" s="13"/>
      <x:c r="B42" s="13"/>
      <x:c r="C42" s="13"/>
      <x:c r="D42" s="14"/>
      <x:c r="E42" s="13"/>
      <x:c r="F42" s="13"/>
      <x:c r="G42" s="13"/>
    </x:row>
    <x:row r="43" ht="26" customHeight="1">
      <x:c r="A43" s="13"/>
      <x:c r="B43" s="13"/>
      <x:c r="C43" s="13"/>
      <x:c r="D43" s="14"/>
      <x:c r="E43" s="13"/>
      <x:c r="F43" s="13"/>
      <x:c r="G43" s="13"/>
    </x:row>
    <x:row r="44" ht="26" customHeight="1">
      <x:c r="A44" s="13"/>
      <x:c r="B44" s="13"/>
      <x:c r="C44" s="13"/>
      <x:c r="D44" s="14"/>
      <x:c r="E44" s="13"/>
      <x:c r="F44" s="13"/>
      <x:c r="G44" s="13"/>
    </x:row>
    <x:row r="45" ht="26" customHeight="1">
      <x:c r="A45" s="13"/>
      <x:c r="B45" s="13"/>
      <x:c r="C45" s="13"/>
      <x:c r="D45" s="14"/>
      <x:c r="E45" s="13"/>
      <x:c r="F45" s="13"/>
      <x:c r="G45" s="13"/>
    </x:row>
    <x:row r="46" ht="26" customHeight="1">
      <x:c r="A46" s="13"/>
      <x:c r="B46" s="13"/>
      <x:c r="C46" s="13"/>
      <x:c r="D46" s="14"/>
      <x:c r="E46" s="13"/>
      <x:c r="F46" s="13"/>
      <x:c r="G46" s="13"/>
    </x:row>
    <x:row r="47" ht="26" customHeight="1">
      <x:c r="A47" s="13"/>
      <x:c r="B47" s="13"/>
      <x:c r="C47" s="13"/>
      <x:c r="D47" s="14"/>
      <x:c r="E47" s="13"/>
      <x:c r="F47" s="13"/>
      <x:c r="G47" s="13"/>
    </x:row>
    <x:row r="48" ht="26" customHeight="1">
      <x:c r="A48" s="13"/>
      <x:c r="B48" s="13"/>
      <x:c r="C48" s="13"/>
      <x:c r="D48" s="14"/>
      <x:c r="E48" s="13"/>
      <x:c r="F48" s="13"/>
      <x:c r="G48" s="13"/>
    </x:row>
    <x:row r="49" ht="26" customHeight="1">
      <x:c r="A49" s="13"/>
      <x:c r="B49" s="13"/>
      <x:c r="C49" s="13"/>
      <x:c r="D49" s="14"/>
      <x:c r="E49" s="13"/>
      <x:c r="F49" s="13"/>
      <x:c r="G49" s="13"/>
    </x:row>
    <x:row r="50" ht="26" customHeight="1">
      <x:c r="A50" s="13"/>
      <x:c r="B50" s="13"/>
      <x:c r="C50" s="13"/>
      <x:c r="D50" s="14"/>
      <x:c r="E50" s="13"/>
      <x:c r="F50" s="13"/>
      <x:c r="G50" s="13"/>
    </x:row>
    <x:row r="51" ht="26" customHeight="1">
      <x:c r="A51" s="13"/>
      <x:c r="B51" s="13"/>
      <x:c r="C51" s="13"/>
      <x:c r="D51" s="14"/>
      <x:c r="E51" s="13"/>
      <x:c r="F51" s="13"/>
      <x:c r="G51" s="13"/>
    </x:row>
    <x:row r="52" ht="26" customHeight="1">
      <x:c r="A52" s="13"/>
      <x:c r="B52" s="13"/>
      <x:c r="C52" s="13"/>
      <x:c r="D52" s="14"/>
      <x:c r="E52" s="13"/>
      <x:c r="F52" s="13"/>
      <x:c r="G52" s="13"/>
    </x:row>
    <x:row r="53" ht="26" customHeight="1">
      <x:c r="A53" s="13"/>
      <x:c r="B53" s="13"/>
      <x:c r="C53" s="13"/>
      <x:c r="D53" s="14"/>
      <x:c r="E53" s="13"/>
      <x:c r="F53" s="13"/>
      <x:c r="G53" s="13"/>
    </x:row>
    <x:row r="54" ht="26" customHeight="1">
      <x:c r="A54" s="13"/>
      <x:c r="B54" s="13"/>
      <x:c r="C54" s="13"/>
      <x:c r="D54" s="14"/>
      <x:c r="E54" s="13"/>
      <x:c r="F54" s="13"/>
      <x:c r="G54" s="13"/>
    </x:row>
    <x:row r="55" ht="26" customHeight="1">
      <x:c r="A55" s="13"/>
      <x:c r="B55" s="13"/>
      <x:c r="C55" s="13"/>
      <x:c r="D55" s="14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dataValidations count="1">
    <x:dataValidation type="list" sqref="G6:G55">
      <x:formula1>"0,1"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95" hidden="0" customWidth="1"/>
  </x:cols>
  <x:sheetData>
    <x:row r="1" ht="26" customHeight="1">
      <x:c r="A1" s="2"/>
      <x:c r="B1" s="2"/>
    </x:row>
    <x:row r="2" ht="26" customHeight="1">
      <x:c r="A2" s="6" t="str">
        <x:v>規則</x:v>
      </x:c>
      <x:c r="B2" s="2"/>
    </x:row>
    <x:row r="3" ht="26" customHeight="1">
      <x:c r="A3" s="2"/>
      <x:c r="B3" s="2"/>
    </x:row>
    <x:row r="4" ht="26" customHeight="1">
      <x:c r="A4" s="2"/>
      <x:c r="B4" s="2"/>
    </x:row>
    <x:row r="5" ht="42" customHeight="1">
      <x:c r="A5" s="5" t="str">
        <x:v>欄位</x:v>
      </x:c>
      <x:c r="B5" s="5" t="str">
        <x:v>意義</x:v>
      </x:c>
    </x:row>
    <x:row r="6" ht="56" customHeight="1">
      <x:c r="A6" s="2" t="n">
        <x:v>1</x:v>
      </x:c>
      <x:c r="B6" s="11" t="str">
        <x:v>活動、事由及代碼移除頭尾空白並統一大小寫，保留原值；不得依姓名合併身分。</x:v>
      </x:c>
    </x:row>
    <x:row r="7" ht="56" customHeight="1">
      <x:c r="A7" s="2" t="n">
        <x:v>2</x:v>
      </x:c>
      <x:c r="B7" s="11" t="str">
        <x:v>有效表示授權仍可能產生禮品。來源負責人確認後只填1或0；未知不等於0。</x:v>
      </x:c>
    </x:row>
    <x:row r="8" ht="56" customHeight="1">
      <x:c r="A8" s="2" t="n">
        <x:v>3</x:v>
      </x:c>
      <x:c r="B8" s="11" t="str">
        <x:v>計算標準化鍵相符且有效授權為1的筆數，超過1筆須審查；邀請計數不得以補寄直接豁免。</x:v>
      </x:c>
    </x:row>
    <x:row r="9" ht="56" customHeight="1">
      <x:c r="A9" s="2" t="n">
        <x:v>4</x:v>
      </x:c>
      <x:c r="B9" s="11" t="str">
        <x:v>訂單補寄例外須有原訂單、核准為1、具名審核人及證據；兩件送達仍待處理。</x:v>
      </x:c>
    </x:row>
    <x:row r="10" ht="56" customHeight="1">
      <x:c r="A10" s="2" t="n">
        <x:v>5</x:v>
      </x:c>
      <x:c r="B10" s="11" t="str">
        <x:v>示例日期不含時間，不足以判斷事件先後；完整時間戳記與時區保留於受保護來源。</x:v>
      </x:c>
    </x:row>
    <x:row r="11" ht="56" customHeight="1">
      <x:c r="A11" s="2" t="n">
        <x:v>6</x:v>
      </x:c>
      <x:c r="B11" s="11" t="str">
        <x:v>補救表由負責人輸入證據；結案為1不會消除尚未解決的計算結果。</x:v>
      </x:c>
    </x:row>
    <x:row r="12" ht="56" customHeight="1">
      <x:c r="A12" s="2"/>
      <x:c r="B12" s="11"/>
    </x:row>
    <x:row r="13" ht="56" customHeight="1">
      <x:c r="A13" s="2" t="str">
        <x:v>Giftpack</x:v>
      </x:c>
      <x:c r="B13" s="11" t="str">
        <x:v>https://giftpack.ai/privacy/</x:v>
      </x:c>
    </x:row>
    <x:row r="14" ht="56" customHeight="1">
      <x:c r="A14" s="2" t="str">
        <x:v>2026-10-25</x:v>
      </x:c>
      <x:c r="B14" s="11" t="str">
        <x:v>https://giftpack.ai/faq/clients/corporate-gifting-ai-personalization/</x:v>
      </x:c>
    </x:row>
    <x:row r="15" ht="26" customHeight="1">
      <x:c r="A15" s="2"/>
      <x:c r="B15" s="2"/>
    </x:row>
    <x:row r="16" ht="26" customHeight="1">
      <x:c r="A16" s="2"/>
      <x:c r="B16" s="2"/>
    </x:row>
    <x:row r="17" ht="26" customHeight="1">
      <x:c r="A17" s="2"/>
      <x:c r="B17" s="2"/>
    </x:row>
    <x:row r="18" ht="26" customHeight="1">
      <x:c r="A18" s="2"/>
      <x:c r="B18" s="2"/>
    </x:row>
    <x:row r="19" ht="26" customHeight="1">
      <x:c r="A19" s="2"/>
      <x:c r="B19" s="2"/>
    </x:row>
    <x:row r="20" ht="26" customHeight="1">
      <x:c r="A20" s="2"/>
      <x:c r="B20" s="2"/>
    </x:row>
    <x:row r="21" ht="26" customHeight="1">
      <x:c r="A21" s="2"/>
      <x:c r="B21" s="2"/>
    </x:row>
    <x:row r="22" ht="26" customHeight="1">
      <x:c r="A22" s="2"/>
      <x:c r="B22" s="2"/>
    </x:row>
    <x:row r="23" ht="26" customHeight="1">
      <x:c r="A23" s="2"/>
      <x:c r="B23" s="2"/>
    </x:row>
    <x:row r="24" ht="26" customHeight="1">
      <x:c r="A24" s="2"/>
      <x:c r="B24" s="2"/>
    </x:row>
    <x:row r="25" ht="26" customHeight="1">
      <x:c r="A25" s="2"/>
      <x:c r="B25" s="2"/>
    </x:row>
    <x:row r="26" ht="26" customHeight="1">
      <x:c r="A26" s="2"/>
      <x:c r="B26" s="2"/>
    </x:row>
    <x:row r="27" ht="26" customHeight="1">
      <x:c r="A27" s="2"/>
      <x:c r="B27" s="2"/>
    </x:row>
    <x:row r="28" ht="26" customHeight="1">
      <x:c r="A28" s="2"/>
      <x:c r="B28" s="2"/>
    </x:row>
    <x:row r="29" ht="26" customHeight="1">
      <x:c r="A29" s="2"/>
      <x:c r="B29" s="2"/>
    </x:row>
    <x:row r="30" ht="26" customHeight="1">
      <x:c r="A30" s="2"/>
      <x:c r="B30" s="2"/>
    </x:row>
    <x:row r="31" ht="26" customHeight="1">
      <x:c r="A31" s="2"/>
      <x:c r="B31" s="2"/>
    </x:row>
    <x:row r="32" ht="26" customHeight="1">
      <x:c r="A32" s="2"/>
      <x:c r="B32" s="2"/>
    </x:row>
    <x:row r="33" ht="26" customHeight="1">
      <x:c r="A33" s="2"/>
      <x:c r="B33" s="2"/>
    </x:row>
    <x:row r="34" ht="26" customHeight="1">
      <x:c r="A34" s="2"/>
      <x:c r="B34" s="2"/>
    </x:row>
    <x:row r="35" ht="26" customHeight="1">
      <x:c r="A35" s="2"/>
      <x:c r="B35" s="2"/>
    </x:row>
    <x:row r="36" ht="26" customHeight="1">
      <x:c r="A36" s="2"/>
      <x:c r="B36" s="2"/>
    </x:row>
    <x:row r="37" ht="26" customHeight="1">
      <x:c r="A37" s="2"/>
      <x:c r="B37" s="2"/>
    </x:row>
    <x:row r="38" ht="26" customHeight="1">
      <x:c r="A38" s="2"/>
      <x:c r="B38" s="2"/>
    </x:row>
    <x:row r="39" ht="26" customHeight="1">
      <x:c r="A39" s="2"/>
      <x:c r="B39" s="2"/>
    </x:row>
    <x:row r="40" ht="26" customHeight="1">
      <x:c r="A40" s="2"/>
      <x:c r="B40" s="2"/>
    </x:row>
    <x:row r="41" ht="26" customHeight="1">
      <x:c r="A41" s="2"/>
      <x:c r="B41" s="2"/>
    </x:row>
    <x:row r="42" ht="26" customHeight="1">
      <x:c r="A42" s="2"/>
      <x:c r="B42" s="2"/>
    </x:row>
    <x:row r="43" ht="26" customHeight="1">
      <x:c r="A43" s="2"/>
      <x:c r="B43" s="2"/>
    </x:row>
    <x:row r="44" ht="26" customHeight="1">
      <x:c r="A44" s="2"/>
      <x:c r="B44" s="2"/>
    </x:row>
    <x:row r="45" ht="26" customHeight="1">
      <x:c r="A45" s="2"/>
      <x:c r="B45" s="2"/>
    </x:row>
    <x:row r="46" ht="26" customHeight="1">
      <x:c r="A46" s="2"/>
      <x:c r="B46" s="2"/>
    </x:row>
    <x:row r="47" ht="26" customHeight="1">
      <x:c r="A47" s="2"/>
      <x:c r="B47" s="2"/>
    </x:row>
    <x:row r="48" ht="26" customHeight="1">
      <x:c r="A48" s="2"/>
      <x:c r="B48" s="2"/>
    </x:row>
    <x:row r="49" ht="26" customHeight="1">
      <x:c r="A49" s="2"/>
      <x:c r="B49" s="2"/>
    </x:row>
    <x:row r="50" ht="26" customHeight="1">
      <x:c r="A50" s="2"/>
      <x:c r="B50" s="2"/>
    </x:row>
    <x:row r="51" ht="26" customHeight="1">
      <x:c r="A51" s="2"/>
      <x:c r="B51" s="2"/>
    </x:row>
    <x:row r="52" ht="26" customHeight="1">
      <x:c r="A52" s="2"/>
      <x:c r="B52" s="2"/>
    </x:row>
    <x:row r="53" ht="26" customHeight="1">
      <x:c r="A53" s="2"/>
      <x:c r="B53" s="2"/>
    </x:row>
    <x:row r="54" ht="26" customHeight="1">
      <x:c r="A54" s="2"/>
      <x:c r="B54" s="2"/>
    </x:row>
    <x:row r="55" ht="26" customHeight="1">
      <x:c r="A55" s="2"/>
      <x:c r="B55" s="2"/>
    </x:row>
    <x:row r="56" ht="26" customHeight="1">
      <x:c r="A56" s="2"/>
      <x:c r="B56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例外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邀請編號</x:v>
      </x:c>
      <x:c r="B5" s="5" t="str">
        <x:v>邀請檢核結果</x:v>
      </x:c>
      <x:c r="C5" s="5" t="str">
        <x:v>訂單編號</x:v>
      </x:c>
      <x:c r="D5" s="5" t="str">
        <x:v>訂單檢核結果</x:v>
      </x:c>
    </x:row>
    <x:row r="6" ht="26" customHeight="1">
      <x:c r="A6" s="2" t="str">
        <x:f>IF('邀請'!A6="","",'邀請'!A6)</x:f>
        <x:v>I01</x:v>
      </x:c>
      <x:c r="B6" s="2" t="str">
        <x:f>IF(COUNTA('邀請'!A6:G6)=0,"",'邀請'!J6)</x:f>
        <x:v>重複待審</x:v>
      </x:c>
      <x:c r="C6" s="2" t="str">
        <x:f>IF('訂單'!A6="","",'訂單'!A6)</x:f>
        <x:v>P01</x:v>
      </x:c>
      <x:c r="D6" s="2" t="str">
        <x:f>IF(COUNTA('訂單'!A6:J6)=0,"",'訂單'!L6)</x:f>
        <x:v>未發現候選</x:v>
      </x:c>
    </x:row>
    <x:row r="7" ht="26" customHeight="1">
      <x:c r="A7" s="2" t="str">
        <x:f>IF('邀請'!A7="","",'邀請'!A7)</x:f>
        <x:v>I02</x:v>
      </x:c>
      <x:c r="B7" s="2" t="str">
        <x:f>IF(COUNTA('邀請'!A7:G7)=0,"",'邀請'!J7)</x:f>
        <x:v>重複待審</x:v>
      </x:c>
      <x:c r="C7" s="2" t="str">
        <x:f>IF('訂單'!A7="","",'訂單'!A7)</x:f>
        <x:v>P02</x:v>
      </x:c>
      <x:c r="D7" s="2" t="str">
        <x:f>IF(COUNTA('訂單'!A7:J7)=0,"",'訂單'!L7)</x:f>
        <x:v>未發現候選</x:v>
      </x:c>
    </x:row>
    <x:row r="8" ht="26" customHeight="1">
      <x:c r="A8" s="2" t="str">
        <x:f>IF('邀請'!A8="","",'邀請'!A8)</x:f>
        <x:v>I03</x:v>
      </x:c>
      <x:c r="B8" s="2" t="str">
        <x:f>IF(COUNTA('邀請'!A8:G8)=0,"",'邀請'!J8)</x:f>
        <x:v>未發現候選</x:v>
      </x:c>
      <x:c r="C8" s="2" t="str">
        <x:f>IF('訂單'!A8="","",'訂單'!A8)</x:f>
        <x:v>P03</x:v>
      </x:c>
      <x:c r="D8" s="2" t="str">
        <x:f>IF(COUNTA('訂單'!A8:J8)=0,"",'訂單'!L8)</x:f>
        <x:v>日期矛盾</x:v>
      </x:c>
    </x:row>
    <x:row r="9" ht="26" customHeight="1">
      <x:c r="A9" s="2" t="str">
        <x:f>IF('邀請'!A9="","",'邀請'!A9)</x:f>
        <x:v>I04</x:v>
      </x:c>
      <x:c r="B9" s="2" t="str">
        <x:f>IF(COUNTA('邀請'!A9:G9)=0,"",'邀請'!J9)</x:f>
        <x:v>未發現候選</x:v>
      </x:c>
      <x:c r="C9" s="2" t="str">
        <x:f>IF('訂單'!A9="","",'訂單'!A9)</x:f>
        <x:v>P04</x:v>
      </x:c>
      <x:c r="D9" s="2" t="str">
        <x:f>IF(COUNTA('訂單'!A9:J9)=0,"",'訂單'!L9)</x:f>
        <x:v>日期矛盾</x:v>
      </x:c>
    </x:row>
    <x:row r="10" ht="26" customHeight="1">
      <x:c r="A10" s="2" t="str">
        <x:f>IF('邀請'!A10="","",'邀請'!A10)</x:f>
        <x:v>I05</x:v>
      </x:c>
      <x:c r="B10" s="2" t="str">
        <x:f>IF(COUNTA('邀請'!A10:G10)=0,"",'邀請'!J10)</x:f>
        <x:v>資料待補</x:v>
      </x:c>
      <x:c r="C10" s="2" t="str">
        <x:f>IF('訂單'!A10="","",'訂單'!A10)</x:f>
        <x:v>P05</x:v>
      </x:c>
      <x:c r="D10" s="2" t="str">
        <x:f>IF(COUNTA('訂單'!A10:J10)=0,"",'訂單'!L10)</x:f>
        <x:v>補寄待審</x:v>
      </x:c>
    </x:row>
    <x:row r="11" ht="26" customHeight="1">
      <x:c r="A11" s="2" t="str">
        <x:f>IF('邀請'!A11="","",'邀請'!A11)</x:f>
        <x:v>I06</x:v>
      </x:c>
      <x:c r="B11" s="2" t="str">
        <x:f>IF(COUNTA('邀請'!A11:G11)=0,"",'邀請'!J11)</x:f>
        <x:v>未發現候選</x:v>
      </x:c>
      <x:c r="C11" s="2" t="str">
        <x:f>IF('訂單'!A11="","",'訂單'!A11)</x:f>
      </x:c>
      <x:c r="D11" s="2" t="str">
        <x:f>IF(COUNTA('訂單'!A11:J11)=0,"",'訂單'!L11)</x:f>
      </x:c>
    </x:row>
    <x:row r="12" ht="26" customHeight="1">
      <x:c r="A12" s="2" t="str">
        <x:f>IF('邀請'!A12="","",'邀請'!A12)</x:f>
      </x:c>
      <x:c r="B12" s="2" t="str">
        <x:f>IF(COUNTA('邀請'!A12:G12)=0,"",'邀請'!J12)</x:f>
      </x:c>
      <x:c r="C12" s="2" t="str">
        <x:f>IF('訂單'!A12="","",'訂單'!A12)</x:f>
      </x:c>
      <x:c r="D12" s="2" t="str">
        <x:f>IF(COUNTA('訂單'!A12:J12)=0,"",'訂單'!L12)</x:f>
      </x:c>
    </x:row>
    <x:row r="13" ht="26" customHeight="1">
      <x:c r="A13" s="2" t="str">
        <x:f>IF('邀請'!A13="","",'邀請'!A13)</x:f>
      </x:c>
      <x:c r="B13" s="2" t="str">
        <x:f>IF(COUNTA('邀請'!A13:G13)=0,"",'邀請'!J13)</x:f>
      </x:c>
      <x:c r="C13" s="2" t="str">
        <x:f>IF('訂單'!A13="","",'訂單'!A13)</x:f>
      </x:c>
      <x:c r="D13" s="2" t="str">
        <x:f>IF(COUNTA('訂單'!A13:J13)=0,"",'訂單'!L13)</x:f>
      </x:c>
    </x:row>
    <x:row r="14" ht="26" customHeight="1">
      <x:c r="A14" s="2" t="str">
        <x:f>IF('邀請'!A14="","",'邀請'!A14)</x:f>
      </x:c>
      <x:c r="B14" s="2" t="str">
        <x:f>IF(COUNTA('邀請'!A14:G14)=0,"",'邀請'!J14)</x:f>
      </x:c>
      <x:c r="C14" s="2" t="str">
        <x:f>IF('訂單'!A14="","",'訂單'!A14)</x:f>
      </x:c>
      <x:c r="D14" s="2" t="str">
        <x:f>IF(COUNTA('訂單'!A14:J14)=0,"",'訂單'!L14)</x:f>
      </x:c>
    </x:row>
    <x:row r="15" ht="26" customHeight="1">
      <x:c r="A15" s="2" t="str">
        <x:f>IF('邀請'!A15="","",'邀請'!A15)</x:f>
      </x:c>
      <x:c r="B15" s="2" t="str">
        <x:f>IF(COUNTA('邀請'!A15:G15)=0,"",'邀請'!J15)</x:f>
      </x:c>
      <x:c r="C15" s="2" t="str">
        <x:f>IF('訂單'!A15="","",'訂單'!A15)</x:f>
      </x:c>
      <x:c r="D15" s="2" t="str">
        <x:f>IF(COUNTA('訂單'!A15:J15)=0,"",'訂單'!L15)</x:f>
      </x:c>
    </x:row>
    <x:row r="16" ht="26" customHeight="1">
      <x:c r="A16" s="2" t="str">
        <x:f>IF('邀請'!A16="","",'邀請'!A16)</x:f>
      </x:c>
      <x:c r="B16" s="2" t="str">
        <x:f>IF(COUNTA('邀請'!A16:G16)=0,"",'邀請'!J16)</x:f>
      </x:c>
      <x:c r="C16" s="2" t="str">
        <x:f>IF('訂單'!A16="","",'訂單'!A16)</x:f>
      </x:c>
      <x:c r="D16" s="2" t="str">
        <x:f>IF(COUNTA('訂單'!A16:J16)=0,"",'訂單'!L16)</x:f>
      </x:c>
    </x:row>
    <x:row r="17" ht="26" customHeight="1">
      <x:c r="A17" s="2" t="str">
        <x:f>IF('邀請'!A17="","",'邀請'!A17)</x:f>
      </x:c>
      <x:c r="B17" s="2" t="str">
        <x:f>IF(COUNTA('邀請'!A17:G17)=0,"",'邀請'!J17)</x:f>
      </x:c>
      <x:c r="C17" s="2" t="str">
        <x:f>IF('訂單'!A17="","",'訂單'!A17)</x:f>
      </x:c>
      <x:c r="D17" s="2" t="str">
        <x:f>IF(COUNTA('訂單'!A17:J17)=0,"",'訂單'!L17)</x:f>
      </x:c>
    </x:row>
    <x:row r="18" ht="26" customHeight="1">
      <x:c r="A18" s="2" t="str">
        <x:f>IF('邀請'!A18="","",'邀請'!A18)</x:f>
      </x:c>
      <x:c r="B18" s="2" t="str">
        <x:f>IF(COUNTA('邀請'!A18:G18)=0,"",'邀請'!J18)</x:f>
      </x:c>
      <x:c r="C18" s="2" t="str">
        <x:f>IF('訂單'!A18="","",'訂單'!A18)</x:f>
      </x:c>
      <x:c r="D18" s="2" t="str">
        <x:f>IF(COUNTA('訂單'!A18:J18)=0,"",'訂單'!L18)</x:f>
      </x:c>
    </x:row>
    <x:row r="19" ht="26" customHeight="1">
      <x:c r="A19" s="2" t="str">
        <x:f>IF('邀請'!A19="","",'邀請'!A19)</x:f>
      </x:c>
      <x:c r="B19" s="2" t="str">
        <x:f>IF(COUNTA('邀請'!A19:G19)=0,"",'邀請'!J19)</x:f>
      </x:c>
      <x:c r="C19" s="2" t="str">
        <x:f>IF('訂單'!A19="","",'訂單'!A19)</x:f>
      </x:c>
      <x:c r="D19" s="2" t="str">
        <x:f>IF(COUNTA('訂單'!A19:J19)=0,"",'訂單'!L19)</x:f>
      </x:c>
    </x:row>
    <x:row r="20" ht="26" customHeight="1">
      <x:c r="A20" s="2" t="str">
        <x:f>IF('邀請'!A20="","",'邀請'!A20)</x:f>
      </x:c>
      <x:c r="B20" s="2" t="str">
        <x:f>IF(COUNTA('邀請'!A20:G20)=0,"",'邀請'!J20)</x:f>
      </x:c>
      <x:c r="C20" s="2" t="str">
        <x:f>IF('訂單'!A20="","",'訂單'!A20)</x:f>
      </x:c>
      <x:c r="D20" s="2" t="str">
        <x:f>IF(COUNTA('訂單'!A20:J20)=0,"",'訂單'!L20)</x:f>
      </x:c>
    </x:row>
    <x:row r="21" ht="26" customHeight="1">
      <x:c r="A21" s="2" t="str">
        <x:f>IF('邀請'!A21="","",'邀請'!A21)</x:f>
      </x:c>
      <x:c r="B21" s="2" t="str">
        <x:f>IF(COUNTA('邀請'!A21:G21)=0,"",'邀請'!J21)</x:f>
      </x:c>
      <x:c r="C21" s="2" t="str">
        <x:f>IF('訂單'!A21="","",'訂單'!A21)</x:f>
      </x:c>
      <x:c r="D21" s="2" t="str">
        <x:f>IF(COUNTA('訂單'!A21:J21)=0,"",'訂單'!L21)</x:f>
      </x:c>
    </x:row>
    <x:row r="22" ht="26" customHeight="1">
      <x:c r="A22" s="2" t="str">
        <x:f>IF('邀請'!A22="","",'邀請'!A22)</x:f>
      </x:c>
      <x:c r="B22" s="2" t="str">
        <x:f>IF(COUNTA('邀請'!A22:G22)=0,"",'邀請'!J22)</x:f>
      </x:c>
      <x:c r="C22" s="2" t="str">
        <x:f>IF('訂單'!A22="","",'訂單'!A22)</x:f>
      </x:c>
      <x:c r="D22" s="2" t="str">
        <x:f>IF(COUNTA('訂單'!A22:J22)=0,"",'訂單'!L22)</x:f>
      </x:c>
    </x:row>
    <x:row r="23" ht="26" customHeight="1">
      <x:c r="A23" s="2" t="str">
        <x:f>IF('邀請'!A23="","",'邀請'!A23)</x:f>
      </x:c>
      <x:c r="B23" s="2" t="str">
        <x:f>IF(COUNTA('邀請'!A23:G23)=0,"",'邀請'!J23)</x:f>
      </x:c>
      <x:c r="C23" s="2" t="str">
        <x:f>IF('訂單'!A23="","",'訂單'!A23)</x:f>
      </x:c>
      <x:c r="D23" s="2" t="str">
        <x:f>IF(COUNTA('訂單'!A23:J23)=0,"",'訂單'!L23)</x:f>
      </x:c>
    </x:row>
    <x:row r="24" ht="26" customHeight="1">
      <x:c r="A24" s="2" t="str">
        <x:f>IF('邀請'!A24="","",'邀請'!A24)</x:f>
      </x:c>
      <x:c r="B24" s="2" t="str">
        <x:f>IF(COUNTA('邀請'!A24:G24)=0,"",'邀請'!J24)</x:f>
      </x:c>
      <x:c r="C24" s="2" t="str">
        <x:f>IF('訂單'!A24="","",'訂單'!A24)</x:f>
      </x:c>
      <x:c r="D24" s="2" t="str">
        <x:f>IF(COUNTA('訂單'!A24:J24)=0,"",'訂單'!L24)</x:f>
      </x:c>
    </x:row>
    <x:row r="25" ht="26" customHeight="1">
      <x:c r="A25" s="2" t="str">
        <x:f>IF('邀請'!A25="","",'邀請'!A25)</x:f>
      </x:c>
      <x:c r="B25" s="2" t="str">
        <x:f>IF(COUNTA('邀請'!A25:G25)=0,"",'邀請'!J25)</x:f>
      </x:c>
      <x:c r="C25" s="2" t="str">
        <x:f>IF('訂單'!A25="","",'訂單'!A25)</x:f>
      </x:c>
      <x:c r="D25" s="2" t="str">
        <x:f>IF(COUNTA('訂單'!A25:J25)=0,"",'訂單'!L25)</x:f>
      </x:c>
    </x:row>
    <x:row r="26" ht="26" customHeight="1">
      <x:c r="A26" s="2" t="str">
        <x:f>IF('邀請'!A26="","",'邀請'!A26)</x:f>
      </x:c>
      <x:c r="B26" s="2" t="str">
        <x:f>IF(COUNTA('邀請'!A26:G26)=0,"",'邀請'!J26)</x:f>
      </x:c>
      <x:c r="C26" s="2" t="str">
        <x:f>IF('訂單'!A26="","",'訂單'!A26)</x:f>
      </x:c>
      <x:c r="D26" s="2" t="str">
        <x:f>IF(COUNTA('訂單'!A26:J26)=0,"",'訂單'!L26)</x:f>
      </x:c>
    </x:row>
    <x:row r="27" ht="26" customHeight="1">
      <x:c r="A27" s="2" t="str">
        <x:f>IF('邀請'!A27="","",'邀請'!A27)</x:f>
      </x:c>
      <x:c r="B27" s="2" t="str">
        <x:f>IF(COUNTA('邀請'!A27:G27)=0,"",'邀請'!J27)</x:f>
      </x:c>
      <x:c r="C27" s="2" t="str">
        <x:f>IF('訂單'!A27="","",'訂單'!A27)</x:f>
      </x:c>
      <x:c r="D27" s="2" t="str">
        <x:f>IF(COUNTA('訂單'!A27:J27)=0,"",'訂單'!L27)</x:f>
      </x:c>
    </x:row>
    <x:row r="28" ht="26" customHeight="1">
      <x:c r="A28" s="2" t="str">
        <x:f>IF('邀請'!A28="","",'邀請'!A28)</x:f>
      </x:c>
      <x:c r="B28" s="2" t="str">
        <x:f>IF(COUNTA('邀請'!A28:G28)=0,"",'邀請'!J28)</x:f>
      </x:c>
      <x:c r="C28" s="2" t="str">
        <x:f>IF('訂單'!A28="","",'訂單'!A28)</x:f>
      </x:c>
      <x:c r="D28" s="2" t="str">
        <x:f>IF(COUNTA('訂單'!A28:J28)=0,"",'訂單'!L28)</x:f>
      </x:c>
    </x:row>
    <x:row r="29" ht="26" customHeight="1">
      <x:c r="A29" s="2" t="str">
        <x:f>IF('邀請'!A29="","",'邀請'!A29)</x:f>
      </x:c>
      <x:c r="B29" s="2" t="str">
        <x:f>IF(COUNTA('邀請'!A29:G29)=0,"",'邀請'!J29)</x:f>
      </x:c>
      <x:c r="C29" s="2" t="str">
        <x:f>IF('訂單'!A29="","",'訂單'!A29)</x:f>
      </x:c>
      <x:c r="D29" s="2" t="str">
        <x:f>IF(COUNTA('訂單'!A29:J29)=0,"",'訂單'!L29)</x:f>
      </x:c>
    </x:row>
    <x:row r="30" ht="26" customHeight="1">
      <x:c r="A30" s="2" t="str">
        <x:f>IF('邀請'!A30="","",'邀請'!A30)</x:f>
      </x:c>
      <x:c r="B30" s="2" t="str">
        <x:f>IF(COUNTA('邀請'!A30:G30)=0,"",'邀請'!J30)</x:f>
      </x:c>
      <x:c r="C30" s="2" t="str">
        <x:f>IF('訂單'!A30="","",'訂單'!A30)</x:f>
      </x:c>
      <x:c r="D30" s="2" t="str">
        <x:f>IF(COUNTA('訂單'!A30:J30)=0,"",'訂單'!L30)</x:f>
      </x:c>
    </x:row>
    <x:row r="31" ht="26" customHeight="1">
      <x:c r="A31" s="2" t="str">
        <x:f>IF('邀請'!A31="","",'邀請'!A31)</x:f>
      </x:c>
      <x:c r="B31" s="2" t="str">
        <x:f>IF(COUNTA('邀請'!A31:G31)=0,"",'邀請'!J31)</x:f>
      </x:c>
      <x:c r="C31" s="2" t="str">
        <x:f>IF('訂單'!A31="","",'訂單'!A31)</x:f>
      </x:c>
      <x:c r="D31" s="2" t="str">
        <x:f>IF(COUNTA('訂單'!A31:J31)=0,"",'訂單'!L31)</x:f>
      </x:c>
    </x:row>
    <x:row r="32" ht="26" customHeight="1">
      <x:c r="A32" s="2" t="str">
        <x:f>IF('邀請'!A32="","",'邀請'!A32)</x:f>
      </x:c>
      <x:c r="B32" s="2" t="str">
        <x:f>IF(COUNTA('邀請'!A32:G32)=0,"",'邀請'!J32)</x:f>
      </x:c>
      <x:c r="C32" s="2" t="str">
        <x:f>IF('訂單'!A32="","",'訂單'!A32)</x:f>
      </x:c>
      <x:c r="D32" s="2" t="str">
        <x:f>IF(COUNTA('訂單'!A32:J32)=0,"",'訂單'!L32)</x:f>
      </x:c>
    </x:row>
    <x:row r="33" ht="26" customHeight="1">
      <x:c r="A33" s="2" t="str">
        <x:f>IF('邀請'!A33="","",'邀請'!A33)</x:f>
      </x:c>
      <x:c r="B33" s="2" t="str">
        <x:f>IF(COUNTA('邀請'!A33:G33)=0,"",'邀請'!J33)</x:f>
      </x:c>
      <x:c r="C33" s="2" t="str">
        <x:f>IF('訂單'!A33="","",'訂單'!A33)</x:f>
      </x:c>
      <x:c r="D33" s="2" t="str">
        <x:f>IF(COUNTA('訂單'!A33:J33)=0,"",'訂單'!L33)</x:f>
      </x:c>
    </x:row>
    <x:row r="34" ht="26" customHeight="1">
      <x:c r="A34" s="2" t="str">
        <x:f>IF('邀請'!A34="","",'邀請'!A34)</x:f>
      </x:c>
      <x:c r="B34" s="2" t="str">
        <x:f>IF(COUNTA('邀請'!A34:G34)=0,"",'邀請'!J34)</x:f>
      </x:c>
      <x:c r="C34" s="2" t="str">
        <x:f>IF('訂單'!A34="","",'訂單'!A34)</x:f>
      </x:c>
      <x:c r="D34" s="2" t="str">
        <x:f>IF(COUNTA('訂單'!A34:J34)=0,"",'訂單'!L34)</x:f>
      </x:c>
    </x:row>
    <x:row r="35" ht="26" customHeight="1">
      <x:c r="A35" s="2" t="str">
        <x:f>IF('邀請'!A35="","",'邀請'!A35)</x:f>
      </x:c>
      <x:c r="B35" s="2" t="str">
        <x:f>IF(COUNTA('邀請'!A35:G35)=0,"",'邀請'!J35)</x:f>
      </x:c>
      <x:c r="C35" s="2" t="str">
        <x:f>IF('訂單'!A35="","",'訂單'!A35)</x:f>
      </x:c>
      <x:c r="D35" s="2" t="str">
        <x:f>IF(COUNTA('訂單'!A35:J35)=0,"",'訂單'!L35)</x:f>
      </x:c>
    </x:row>
    <x:row r="36" ht="26" customHeight="1">
      <x:c r="A36" s="2" t="str">
        <x:f>IF('邀請'!A36="","",'邀請'!A36)</x:f>
      </x:c>
      <x:c r="B36" s="2" t="str">
        <x:f>IF(COUNTA('邀請'!A36:G36)=0,"",'邀請'!J36)</x:f>
      </x:c>
      <x:c r="C36" s="2" t="str">
        <x:f>IF('訂單'!A36="","",'訂單'!A36)</x:f>
      </x:c>
      <x:c r="D36" s="2" t="str">
        <x:f>IF(COUNTA('訂單'!A36:J36)=0,"",'訂單'!L36)</x:f>
      </x:c>
    </x:row>
    <x:row r="37" ht="26" customHeight="1">
      <x:c r="A37" s="2" t="str">
        <x:f>IF('邀請'!A37="","",'邀請'!A37)</x:f>
      </x:c>
      <x:c r="B37" s="2" t="str">
        <x:f>IF(COUNTA('邀請'!A37:G37)=0,"",'邀請'!J37)</x:f>
      </x:c>
      <x:c r="C37" s="2" t="str">
        <x:f>IF('訂單'!A37="","",'訂單'!A37)</x:f>
      </x:c>
      <x:c r="D37" s="2" t="str">
        <x:f>IF(COUNTA('訂單'!A37:J37)=0,"",'訂單'!L37)</x:f>
      </x:c>
    </x:row>
    <x:row r="38" ht="26" customHeight="1">
      <x:c r="A38" s="2" t="str">
        <x:f>IF('邀請'!A38="","",'邀請'!A38)</x:f>
      </x:c>
      <x:c r="B38" s="2" t="str">
        <x:f>IF(COUNTA('邀請'!A38:G38)=0,"",'邀請'!J38)</x:f>
      </x:c>
      <x:c r="C38" s="2" t="str">
        <x:f>IF('訂單'!A38="","",'訂單'!A38)</x:f>
      </x:c>
      <x:c r="D38" s="2" t="str">
        <x:f>IF(COUNTA('訂單'!A38:J38)=0,"",'訂單'!L38)</x:f>
      </x:c>
    </x:row>
    <x:row r="39" ht="26" customHeight="1">
      <x:c r="A39" s="2" t="str">
        <x:f>IF('邀請'!A39="","",'邀請'!A39)</x:f>
      </x:c>
      <x:c r="B39" s="2" t="str">
        <x:f>IF(COUNTA('邀請'!A39:G39)=0,"",'邀請'!J39)</x:f>
      </x:c>
      <x:c r="C39" s="2" t="str">
        <x:f>IF('訂單'!A39="","",'訂單'!A39)</x:f>
      </x:c>
      <x:c r="D39" s="2" t="str">
        <x:f>IF(COUNTA('訂單'!A39:J39)=0,"",'訂單'!L39)</x:f>
      </x:c>
    </x:row>
    <x:row r="40" ht="26" customHeight="1">
      <x:c r="A40" s="2" t="str">
        <x:f>IF('邀請'!A40="","",'邀請'!A40)</x:f>
      </x:c>
      <x:c r="B40" s="2" t="str">
        <x:f>IF(COUNTA('邀請'!A40:G40)=0,"",'邀請'!J40)</x:f>
      </x:c>
      <x:c r="C40" s="2" t="str">
        <x:f>IF('訂單'!A40="","",'訂單'!A40)</x:f>
      </x:c>
      <x:c r="D40" s="2" t="str">
        <x:f>IF(COUNTA('訂單'!A40:J40)=0,"",'訂單'!L40)</x:f>
      </x:c>
    </x:row>
    <x:row r="41" ht="26" customHeight="1">
      <x:c r="A41" s="2" t="str">
        <x:f>IF('邀請'!A41="","",'邀請'!A41)</x:f>
      </x:c>
      <x:c r="B41" s="2" t="str">
        <x:f>IF(COUNTA('邀請'!A41:G41)=0,"",'邀請'!J41)</x:f>
      </x:c>
      <x:c r="C41" s="2" t="str">
        <x:f>IF('訂單'!A41="","",'訂單'!A41)</x:f>
      </x:c>
      <x:c r="D41" s="2" t="str">
        <x:f>IF(COUNTA('訂單'!A41:J41)=0,"",'訂單'!L41)</x:f>
      </x:c>
    </x:row>
    <x:row r="42" ht="26" customHeight="1">
      <x:c r="A42" s="2" t="str">
        <x:f>IF('邀請'!A42="","",'邀請'!A42)</x:f>
      </x:c>
      <x:c r="B42" s="2" t="str">
        <x:f>IF(COUNTA('邀請'!A42:G42)=0,"",'邀請'!J42)</x:f>
      </x:c>
      <x:c r="C42" s="2" t="str">
        <x:f>IF('訂單'!A42="","",'訂單'!A42)</x:f>
      </x:c>
      <x:c r="D42" s="2" t="str">
        <x:f>IF(COUNTA('訂單'!A42:J42)=0,"",'訂單'!L42)</x:f>
      </x:c>
    </x:row>
    <x:row r="43" ht="26" customHeight="1">
      <x:c r="A43" s="2" t="str">
        <x:f>IF('邀請'!A43="","",'邀請'!A43)</x:f>
      </x:c>
      <x:c r="B43" s="2" t="str">
        <x:f>IF(COUNTA('邀請'!A43:G43)=0,"",'邀請'!J43)</x:f>
      </x:c>
      <x:c r="C43" s="2" t="str">
        <x:f>IF('訂單'!A43="","",'訂單'!A43)</x:f>
      </x:c>
      <x:c r="D43" s="2" t="str">
        <x:f>IF(COUNTA('訂單'!A43:J43)=0,"",'訂單'!L43)</x:f>
      </x:c>
    </x:row>
    <x:row r="44" ht="26" customHeight="1">
      <x:c r="A44" s="2" t="str">
        <x:f>IF('邀請'!A44="","",'邀請'!A44)</x:f>
      </x:c>
      <x:c r="B44" s="2" t="str">
        <x:f>IF(COUNTA('邀請'!A44:G44)=0,"",'邀請'!J44)</x:f>
      </x:c>
      <x:c r="C44" s="2" t="str">
        <x:f>IF('訂單'!A44="","",'訂單'!A44)</x:f>
      </x:c>
      <x:c r="D44" s="2" t="str">
        <x:f>IF(COUNTA('訂單'!A44:J44)=0,"",'訂單'!L44)</x:f>
      </x:c>
    </x:row>
    <x:row r="45" ht="26" customHeight="1">
      <x:c r="A45" s="2" t="str">
        <x:f>IF('邀請'!A45="","",'邀請'!A45)</x:f>
      </x:c>
      <x:c r="B45" s="2" t="str">
        <x:f>IF(COUNTA('邀請'!A45:G45)=0,"",'邀請'!J45)</x:f>
      </x:c>
      <x:c r="C45" s="2" t="str">
        <x:f>IF('訂單'!A45="","",'訂單'!A45)</x:f>
      </x:c>
      <x:c r="D45" s="2" t="str">
        <x:f>IF(COUNTA('訂單'!A45:J45)=0,"",'訂單'!L45)</x:f>
      </x:c>
    </x:row>
    <x:row r="46" ht="26" customHeight="1">
      <x:c r="A46" s="2" t="str">
        <x:f>IF('邀請'!A46="","",'邀請'!A46)</x:f>
      </x:c>
      <x:c r="B46" s="2" t="str">
        <x:f>IF(COUNTA('邀請'!A46:G46)=0,"",'邀請'!J46)</x:f>
      </x:c>
      <x:c r="C46" s="2" t="str">
        <x:f>IF('訂單'!A46="","",'訂單'!A46)</x:f>
      </x:c>
      <x:c r="D46" s="2" t="str">
        <x:f>IF(COUNTA('訂單'!A46:J46)=0,"",'訂單'!L46)</x:f>
      </x:c>
    </x:row>
    <x:row r="47" ht="26" customHeight="1">
      <x:c r="A47" s="2" t="str">
        <x:f>IF('邀請'!A47="","",'邀請'!A47)</x:f>
      </x:c>
      <x:c r="B47" s="2" t="str">
        <x:f>IF(COUNTA('邀請'!A47:G47)=0,"",'邀請'!J47)</x:f>
      </x:c>
      <x:c r="C47" s="2" t="str">
        <x:f>IF('訂單'!A47="","",'訂單'!A47)</x:f>
      </x:c>
      <x:c r="D47" s="2" t="str">
        <x:f>IF(COUNTA('訂單'!A47:J47)=0,"",'訂單'!L47)</x:f>
      </x:c>
    </x:row>
    <x:row r="48" ht="26" customHeight="1">
      <x:c r="A48" s="2" t="str">
        <x:f>IF('邀請'!A48="","",'邀請'!A48)</x:f>
      </x:c>
      <x:c r="B48" s="2" t="str">
        <x:f>IF(COUNTA('邀請'!A48:G48)=0,"",'邀請'!J48)</x:f>
      </x:c>
      <x:c r="C48" s="2" t="str">
        <x:f>IF('訂單'!A48="","",'訂單'!A48)</x:f>
      </x:c>
      <x:c r="D48" s="2" t="str">
        <x:f>IF(COUNTA('訂單'!A48:J48)=0,"",'訂單'!L48)</x:f>
      </x:c>
    </x:row>
    <x:row r="49" ht="26" customHeight="1">
      <x:c r="A49" s="2" t="str">
        <x:f>IF('邀請'!A49="","",'邀請'!A49)</x:f>
      </x:c>
      <x:c r="B49" s="2" t="str">
        <x:f>IF(COUNTA('邀請'!A49:G49)=0,"",'邀請'!J49)</x:f>
      </x:c>
      <x:c r="C49" s="2" t="str">
        <x:f>IF('訂單'!A49="","",'訂單'!A49)</x:f>
      </x:c>
      <x:c r="D49" s="2" t="str">
        <x:f>IF(COUNTA('訂單'!A49:J49)=0,"",'訂單'!L49)</x:f>
      </x:c>
    </x:row>
    <x:row r="50" ht="26" customHeight="1">
      <x:c r="A50" s="2" t="str">
        <x:f>IF('邀請'!A50="","",'邀請'!A50)</x:f>
      </x:c>
      <x:c r="B50" s="2" t="str">
        <x:f>IF(COUNTA('邀請'!A50:G50)=0,"",'邀請'!J50)</x:f>
      </x:c>
      <x:c r="C50" s="2" t="str">
        <x:f>IF('訂單'!A50="","",'訂單'!A50)</x:f>
      </x:c>
      <x:c r="D50" s="2" t="str">
        <x:f>IF(COUNTA('訂單'!A50:J50)=0,"",'訂單'!L50)</x:f>
      </x:c>
    </x:row>
    <x:row r="51" ht="26" customHeight="1">
      <x:c r="A51" s="2" t="str">
        <x:f>IF('邀請'!A51="","",'邀請'!A51)</x:f>
      </x:c>
      <x:c r="B51" s="2" t="str">
        <x:f>IF(COUNTA('邀請'!A51:G51)=0,"",'邀請'!J51)</x:f>
      </x:c>
      <x:c r="C51" s="2" t="str">
        <x:f>IF('訂單'!A51="","",'訂單'!A51)</x:f>
      </x:c>
      <x:c r="D51" s="2" t="str">
        <x:f>IF(COUNTA('訂單'!A51:J51)=0,"",'訂單'!L51)</x:f>
      </x:c>
    </x:row>
    <x:row r="52" ht="26" customHeight="1">
      <x:c r="A52" s="2" t="str">
        <x:f>IF('邀請'!A52="","",'邀請'!A52)</x:f>
      </x:c>
      <x:c r="B52" s="2" t="str">
        <x:f>IF(COUNTA('邀請'!A52:G52)=0,"",'邀請'!J52)</x:f>
      </x:c>
      <x:c r="C52" s="2" t="str">
        <x:f>IF('訂單'!A52="","",'訂單'!A52)</x:f>
      </x:c>
      <x:c r="D52" s="2" t="str">
        <x:f>IF(COUNTA('訂單'!A52:J52)=0,"",'訂單'!L52)</x:f>
      </x:c>
    </x:row>
    <x:row r="53" ht="26" customHeight="1">
      <x:c r="A53" s="2" t="str">
        <x:f>IF('邀請'!A53="","",'邀請'!A53)</x:f>
      </x:c>
      <x:c r="B53" s="2" t="str">
        <x:f>IF(COUNTA('邀請'!A53:G53)=0,"",'邀請'!J53)</x:f>
      </x:c>
      <x:c r="C53" s="2" t="str">
        <x:f>IF('訂單'!A53="","",'訂單'!A53)</x:f>
      </x:c>
      <x:c r="D53" s="2" t="str">
        <x:f>IF(COUNTA('訂單'!A53:J53)=0,"",'訂單'!L53)</x:f>
      </x:c>
    </x:row>
    <x:row r="54" ht="26" customHeight="1">
      <x:c r="A54" s="2" t="str">
        <x:f>IF('邀請'!A54="","",'邀請'!A54)</x:f>
      </x:c>
      <x:c r="B54" s="2" t="str">
        <x:f>IF(COUNTA('邀請'!A54:G54)=0,"",'邀請'!J54)</x:f>
      </x:c>
      <x:c r="C54" s="2" t="str">
        <x:f>IF('訂單'!A54="","",'訂單'!A54)</x:f>
      </x:c>
      <x:c r="D54" s="2" t="str">
        <x:f>IF(COUNTA('訂單'!A54:J54)=0,"",'訂單'!L54)</x:f>
      </x:c>
    </x:row>
    <x:row r="55" ht="26" customHeight="1">
      <x:c r="A55" s="2" t="str">
        <x:f>IF('邀請'!A55="","",'邀請'!A55)</x:f>
      </x:c>
      <x:c r="B55" s="2" t="str">
        <x:f>IF(COUNTA('邀請'!A55:G55)=0,"",'邀請'!J55)</x:f>
      </x:c>
      <x:c r="C55" s="2" t="str">
        <x:f>IF('訂單'!A55="","",'訂單'!A55)</x:f>
      </x:c>
      <x:c r="D55" s="2" t="str">
        <x:f>IF(COUNTA('訂單'!A55:J55)=0,"",'訂單'!L55)</x:f>
      </x:c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測試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測試</x:v>
      </x:c>
      <x:c r="B5" s="5" t="str">
        <x:v>預期</x:v>
      </x:c>
      <x:c r="C5" s="5" t="str">
        <x:v>實際</x:v>
      </x:c>
      <x:c r="D5" s="5" t="str">
        <x:v>相符（1或0）</x:v>
      </x:c>
    </x:row>
    <x:row r="6" ht="26" customHeight="1">
      <x:c r="A6" s="2" t="str">
        <x:v>兩名提案人</x:v>
      </x:c>
      <x:c r="B6" s="2" t="str">
        <x:v>重複待審</x:v>
      </x:c>
      <x:c r="C6" s="2" t="str">
        <x:f>'邀請'!J6</x:f>
        <x:v>重複待審</x:v>
      </x:c>
      <x:c r="D6" s="2" t="n">
        <x:f>IF(B6=C6,1,0)</x:f>
        <x:v>1</x:v>
      </x:c>
    </x:row>
    <x:row r="7" ht="26" customHeight="1">
      <x:c r="A7" s="2" t="str">
        <x:v>大小寫差異</x:v>
      </x:c>
      <x:c r="B7" s="2" t="n">
        <x:v>2</x:v>
      </x:c>
      <x:c r="C7" s="2" t="n">
        <x:f>'邀請'!I7</x:f>
        <x:v>2</x:v>
      </x:c>
      <x:c r="D7" s="2" t="n">
        <x:f>IF(B7=C7,1,0)</x:f>
        <x:v>1</x:v>
      </x:c>
    </x:row>
    <x:row r="8" ht="26" customHeight="1">
      <x:c r="A8" s="2" t="str">
        <x:v>不同事由</x:v>
      </x:c>
      <x:c r="B8" s="2" t="str">
        <x:v>未發現候選</x:v>
      </x:c>
      <x:c r="C8" s="2" t="str">
        <x:f>'邀請'!J8</x:f>
        <x:v>未發現候選</x:v>
      </x:c>
      <x:c r="D8" s="2" t="n">
        <x:f>IF(B8=C8,1,0)</x:f>
        <x:v>1</x:v>
      </x:c>
    </x:row>
    <x:row r="9" ht="26" customHeight="1">
      <x:c r="A9" s="2" t="str">
        <x:v>空白代碼</x:v>
      </x:c>
      <x:c r="B9" s="2" t="str">
        <x:v>資料待補</x:v>
      </x:c>
      <x:c r="C9" s="2" t="str">
        <x:f>'邀請'!J10</x:f>
        <x:v>資料待補</x:v>
      </x:c>
      <x:c r="D9" s="2" t="n">
        <x:f>IF(B9=C9,1,0)</x:f>
        <x:v>1</x:v>
      </x:c>
    </x:row>
    <x:row r="10" ht="26" customHeight="1">
      <x:c r="A10" s="2" t="str">
        <x:v>核准補寄</x:v>
      </x:c>
      <x:c r="B10" s="2" t="str">
        <x:v>未發現候選</x:v>
      </x:c>
      <x:c r="C10" s="2" t="str">
        <x:f>'訂單'!L7</x:f>
        <x:v>未發現候選</x:v>
      </x:c>
      <x:c r="D10" s="2" t="n">
        <x:f>IF(B10=C10,1,0)</x:f>
        <x:v>1</x:v>
      </x:c>
    </x:row>
    <x:row r="11" ht="26" customHeight="1">
      <x:c r="A11" s="2" t="str">
        <x:v>原件遲到</x:v>
      </x:c>
      <x:c r="B11" s="2" t="str">
        <x:v>送達待核對</x:v>
      </x:c>
      <x:c r="C11" s="2" t="str">
        <x:v>送達待核對</x:v>
      </x:c>
      <x:c r="D11" s="2" t="n">
        <x:f>IF(B11=C11,1,0)</x:f>
        <x:v>1</x:v>
      </x:c>
    </x:row>
    <x:row r="12" ht="26" customHeight="1">
      <x:c r="A12" s="2" t="str">
        <x:v>缺少送達日</x:v>
      </x:c>
      <x:c r="B12" s="2" t="str">
        <x:v>日期矛盾</x:v>
      </x:c>
      <x:c r="C12" s="2" t="str">
        <x:f>'訂單'!L8</x:f>
        <x:v>日期矛盾</x:v>
      </x:c>
      <x:c r="D12" s="2" t="n">
        <x:f>IF(B12=C12,1,0)</x:f>
        <x:v>1</x:v>
      </x:c>
    </x:row>
    <x:row r="13" ht="26" customHeight="1">
      <x:c r="A13" s="2" t="str">
        <x:v>日期矛盾</x:v>
      </x:c>
      <x:c r="B13" s="2" t="str">
        <x:v>日期矛盾</x:v>
      </x:c>
      <x:c r="C13" s="2" t="str">
        <x:f>'訂單'!L9</x:f>
        <x:v>日期矛盾</x:v>
      </x:c>
      <x:c r="D13" s="2" t="n">
        <x:f>IF(B13=C13,1,0)</x:f>
        <x:v>1</x:v>
      </x:c>
    </x:row>
    <x:row r="14" ht="26" customHeight="1">
      <x:c r="A14" s="2" t="str">
        <x:v>缺少原訂單</x:v>
      </x:c>
      <x:c r="B14" s="2" t="str">
        <x:v>補寄待審</x:v>
      </x:c>
      <x:c r="C14" s="2" t="str">
        <x:f>'訂單'!L10</x:f>
        <x:v>補寄待審</x:v>
      </x:c>
      <x:c r="D14" s="2" t="n">
        <x:f>IF(B14=C14,1,0)</x:f>
        <x:v>1</x:v>
      </x:c>
    </x:row>
    <x:row r="15" ht="26" customHeight="1">
      <x:c r="A15" s="2"/>
      <x:c r="B15" s="2"/>
      <x:c r="C15" s="2"/>
      <x:c r="D15" s="2"/>
    </x:row>
    <x:row r="16" ht="60" customHeight="1">
      <x:c r="A16" s="11" t="str">
        <x:v>原件遲到結果來自暫時輸入測試，規則異動後須重跑。</x:v>
      </x:c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26" customHeight="1">
      <x:c r="A21" s="2"/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26" customHeight="1">
      <x:c r="A23" s="2"/>
      <x:c r="B23" s="2"/>
      <x:c r="C23" s="2"/>
      <x:c r="D23" s="2"/>
    </x:row>
    <x:row r="24" ht="26" customHeight="1">
      <x:c r="A24" s="2"/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  <x:row r="47" ht="26" customHeight="1">
      <x:c r="A47" s="2"/>
      <x:c r="B47" s="2"/>
      <x:c r="C47" s="2"/>
      <x:c r="D47" s="2"/>
    </x:row>
    <x:row r="48" ht="26" customHeight="1">
      <x:c r="A48" s="2"/>
      <x:c r="B48" s="2"/>
      <x:c r="C48" s="2"/>
      <x:c r="D48" s="2"/>
    </x:row>
    <x:row r="49" ht="26" customHeight="1">
      <x:c r="A49" s="2"/>
      <x:c r="B49" s="2"/>
      <x:c r="C49" s="2"/>
      <x:c r="D49" s="2"/>
    </x:row>
    <x:row r="50" ht="26" customHeight="1">
      <x:c r="A50" s="2"/>
      <x:c r="B50" s="2"/>
      <x:c r="C50" s="2"/>
      <x:c r="D50" s="2"/>
    </x:row>
    <x:row r="51" ht="26" customHeight="1">
      <x:c r="A51" s="2"/>
      <x:c r="B51" s="2"/>
      <x:c r="C51" s="2"/>
      <x:c r="D51" s="2"/>
    </x:row>
    <x:row r="52" ht="26" customHeight="1">
      <x:c r="A52" s="2"/>
      <x:c r="B52" s="2"/>
      <x:c r="C52" s="2"/>
      <x:c r="D52" s="2"/>
    </x:row>
    <x:row r="53" ht="26" customHeight="1">
      <x:c r="A53" s="2"/>
      <x:c r="B53" s="2"/>
      <x:c r="C53" s="2"/>
      <x:c r="D53" s="2"/>
    </x:row>
    <x:row r="54" ht="26" customHeight="1">
      <x:c r="A54" s="2"/>
      <x:c r="B54" s="2"/>
      <x:c r="C54" s="2"/>
      <x:c r="D54" s="2"/>
    </x:row>
    <x:row r="55" ht="26" customHeight="1">
      <x:c r="A55" s="2"/>
      <x:c r="B55" s="2"/>
      <x:c r="C55" s="2"/>
      <x:c r="D55" s="2"/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