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f250882eb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09982c98ccf945be"/>
    <x:sheet xmlns:r="http://schemas.openxmlformats.org/officeDocument/2006/relationships" name="서비스 기준" sheetId="2" r:id="R1e11a580635d4308"/>
    <x:sheet xmlns:r="http://schemas.openxmlformats.org/officeDocument/2006/relationships" name="연락 체계" sheetId="3" r:id="R773873f1dab34d1d"/>
    <x:sheet xmlns:r="http://schemas.openxmlformats.org/officeDocument/2006/relationships" name="사건 기록" sheetId="4" r:id="R5d650210fa5a4279"/>
    <x:sheet xmlns:r="http://schemas.openxmlformats.org/officeDocument/2006/relationships" name="지표" sheetId="5" r:id="R82bf7e3de1be4ae9"/>
    <x:sheet xmlns:r="http://schemas.openxmlformats.org/officeDocument/2006/relationships" name="사례" sheetId="6" r:id="R62cac24eb09342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"/>
    <x:numFmt numFmtId="201" formatCode="0.00"/>
    <x:numFmt numFmtId="202" formatCode="0.0%"/>
  </x:numFmts>
  <x:fonts count="6">
    <x:font>
      <x:sz val="11"/>
      <x:name val="Carlito"/>
    </x:font>
    <x:font>
      <x:b/>
      <x:sz val="16"/>
      <x:color rgb="FFFFFFFF"/>
      <x:name val="Noto Sans CJK TC"/>
    </x:font>
    <x:font>
      <x:sz val="10"/>
      <x:color rgb="FF17212B"/>
      <x:name val="Noto Sans CJK TC"/>
    </x:font>
    <x:font>
      <x:b/>
      <x:sz val="11"/>
      <x:color rgb="FFFFFFFF"/>
      <x:name val="Noto Sans CJK TC"/>
    </x:font>
    <x:font>
      <x:b/>
      <x:sz val="10"/>
      <x:color rgb="FF17212B"/>
      <x:name val="Noto Sans CJK TC"/>
    </x:font>
    <x:font>
      <x:b/>
      <x:sz val="10"/>
      <x:color rgb="FFFFFFFF"/>
      <x:name val="Noto Sans CJK TC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DEFF5"/>
      </x:patternFill>
    </x:fill>
    <x:fill>
      <x:patternFill patternType="solid">
        <x:fgColor rgb="FF246B8E"/>
      </x:patternFill>
    </x:fill>
    <x:fill>
      <x:patternFill patternType="solid">
        <x:fgColor rgb="FFEAF5FF"/>
      </x:patternFill>
    </x:fill>
    <x:fill>
      <x:patternFill patternType="solid">
        <x:fgColor rgb="FFFFF4D6"/>
      </x:patternFill>
    </x:fill>
  </x:fills>
  <x:borders count="2">
    <x:border/>
    <x:border>
      <x:left style="thin">
        <x:color rgb="FFC7D7E0"/>
      </x:left>
      <x:right style="thin">
        <x:color rgb="FFC7D7E0"/>
      </x:right>
      <x:top style="thin">
        <x:color rgb="FFC7D7E0"/>
      </x:top>
      <x:bottom style="thin">
        <x:color rgb="FFC7D7E0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200" fontId="2" fillId="0" borderId="1" xfId="0" applyNumberFormat="1" applyFont="1" applyFill="1" applyBorder="1" applyAlignment="1">
      <x:alignment vertical="center" wrapText="1"/>
    </x:xf>
    <x:xf numFmtId="201" fontId="2" fillId="0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2" fillId="4" borderId="1" xfId="0" applyNumberFormat="1" applyFont="1" applyFill="1" applyBorder="1" applyAlignment="1">
      <x:alignment vertical="center" wrapText="1"/>
    </x:xf>
    <x:xf numFmtId="202" fontId="2" fillId="0" borderId="1" xfId="0" applyNumberFormat="1" applyFont="1" applyFill="1" applyBorder="1" applyAlignment="1">
      <x:alignment vertical="center" wrapText="1"/>
    </x:xf>
    <x:xf numFmtId="0" fontId="2" fillId="6" borderId="1" xfId="0" applyNumberFormat="1" applyFont="1" applyFill="1" applyBorder="1" applyAlignment="1">
      <x:alignment vertical="center" wrapText="1"/>
    </x:xf>
    <x:xf numFmtId="202" fontId="2" fillId="6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4" fillId="6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542e9b2c54723" /><Relationship Type="http://schemas.openxmlformats.org/officeDocument/2006/relationships/theme" Target="/xl/theme/theme1.xml" Id="R288808dfe9734797" /><Relationship Type="http://schemas.openxmlformats.org/officeDocument/2006/relationships/sharedStrings" Target="/xl/sharedStrings.xml" Id="R3c3b3e2b7a604943" /><Relationship Type="http://schemas.openxmlformats.org/officeDocument/2006/relationships/worksheet" Target="/xl/worksheets/sheet1.xml" Id="R09982c98ccf945be" /><Relationship Type="http://schemas.openxmlformats.org/officeDocument/2006/relationships/worksheet" Target="/xl/worksheets/sheet2.xml" Id="R1e11a580635d4308" /><Relationship Type="http://schemas.openxmlformats.org/officeDocument/2006/relationships/worksheet" Target="/xl/worksheets/sheet3.xml" Id="R773873f1dab34d1d" /><Relationship Type="http://schemas.openxmlformats.org/officeDocument/2006/relationships/worksheet" Target="/xl/worksheets/sheet4.xml" Id="R5d650210fa5a4279" /><Relationship Type="http://schemas.openxmlformats.org/officeDocument/2006/relationships/worksheet" Target="/xl/worksheets/sheet5.xml" Id="R82bf7e3de1be4ae9" /><Relationship Type="http://schemas.openxmlformats.org/officeDocument/2006/relationships/worksheet" Target="/xl/worksheets/sheet6.xml" Id="R62cac24eb09342ea" /></Relationships>
</file>

<file path=xl/tables/table1.xml><?xml version="1.0" encoding="utf-8"?>
<x:table xmlns:x="http://schemas.openxmlformats.org/spreadsheetml/2006/main" id="1" name="SLA_ko" displayName="SLA_ko" ref="A4:J12" headerRowCount="1" totalsRowCount="0" totalsRowShown="0">
  <x:autoFilter ref="A4:J12"/>
  <x:tableColumns count="10">
    <x:tableColumn id="1" name="문제 유형"/>
    <x:tableColumn id="2" name="심각도"/>
    <x:tableColumn id="3" name="운영 시간"/>
    <x:tableColumn id="4" name="최초 응답(시간)"/>
    <x:tableColumn id="5" name="갱신 간격(시간)"/>
    <x:tableColumn id="6" name="해결 목표(시간)"/>
    <x:tableColumn id="7" name="담당"/>
    <x:tableColumn id="8" name="대체 담당"/>
    <x:tableColumn id="9" name="단계"/>
    <x:tableColumn id="10" name="필수 증거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ntacts_ko" displayName="Contacts_ko" ref="A4:F8" headerRowCount="1" totalsRowCount="0" totalsRowShown="0">
  <x:autoFilter ref="A4:F8"/>
  <x:tableColumns count="6">
    <x:tableColumn id="1" name="단계"/>
    <x:tableColumn id="2" name="주 담당"/>
    <x:tableColumn id="3" name="대체 담당"/>
    <x:tableColumn id="4" name="개시 조건"/>
    <x:tableColumn id="5" name="필수 인계"/>
    <x:tableColumn id="6" name="확인 목표(분)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cidents_ko" displayName="Incidents_ko" ref="A4:V16" headerRowCount="1" totalsRowCount="0" totalsRowShown="0">
  <x:autoFilter ref="A4:V16"/>
  <x:tableColumns count="22">
    <x:tableColumn id="1" name="사건 번호"/>
    <x:tableColumn id="2" name="접수 시각"/>
    <x:tableColumn id="3" name="최초 응답 시각"/>
    <x:tableColumn id="4" name="종결 시각"/>
    <x:tableColumn id="5" name="언어"/>
    <x:tableColumn id="6" name="채널"/>
    <x:tableColumn id="7" name="문제 유형"/>
    <x:tableColumn id="8" name="심각도"/>
    <x:tableColumn id="9" name="개인정보 표시"/>
    <x:tableColumn id="10" name="담당"/>
    <x:tableColumn id="11" name="상태"/>
    <x:tableColumn id="12" name="종결 코드"/>
    <x:tableColumn id="13" name="증거 링크"/>
    <x:tableColumn id="14" name="최초 응답 시간"/>
    <x:tableColumn id="15" name="응답 목표 시간"/>
    <x:tableColumn id="16" name="응답 초과"/>
    <x:tableColumn id="17" name="해결 시간"/>
    <x:tableColumn id="18" name="해결 목표 시간"/>
    <x:tableColumn id="19" name="해결 초과"/>
    <x:tableColumn id="20" name="재개"/>
    <x:tableColumn id="21" name="대기 시간"/>
    <x:tableColumn id="22" name="증거 완비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xamples_ko" displayName="Examples_ko" ref="A4:E8" headerRowCount="1" totalsRowCount="0" totalsRowShown="0">
  <x:autoFilter ref="A4:E8"/>
  <x:tableColumns count="5">
    <x:tableColumn id="1" name="사례"/>
    <x:tableColumn id="2" name="심각도"/>
    <x:tableColumn id="3" name="결정 경로"/>
    <x:tableColumn id="4" name="실패·복구 경로"/>
    <x:tableColumn id="5" name="수용 증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af66f7e839b43c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fba4418b8d04c1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11fd0bce45d421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c923acf839bb472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86" hidden="0" customWidth="1"/>
  </x:cols>
  <x:sheetData>
    <x:row r="1" ht="30" hidden="0" customHeight="1">
      <x:c r="A1" s="44" t="str">
        <x:v>기업 선물 수령인 지원 서비스 기준 및 단계별 대응표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2026-09-23 v1 · 편집 가능한 운영 서식 · 모든 사례는 가상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15" hidden="0" customHeight="1">
      <x:c r="A4" s="13" t="str">
        <x:v>사용 안내</x:v>
      </x:c>
      <x:c r="B4" s="13" t="str">
        <x:v>편집 입력</x:v>
      </x:c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15" hidden="0" customHeight="1">
      <x:c r="A5" s="14" t="str">
        <x:v>목적</x:v>
      </x:c>
      <x:c r="B5" s="14" t="str">
        <x:v>수령인 지원을 측정 가능한 방식으로 설계한다. 제시 시간은 특정 공급자의 보장이 아니다.</x:v>
      </x:c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15" hidden="0" customHeight="1">
      <x:c r="A6" s="14" t="str">
        <x:v>사용법</x:v>
      </x:c>
      <x:c r="B6" s="14" t="str">
        <x:v>서비스 기준을 조정하고 역할별 연락 체계를 바꾸며 사건을 기록한 뒤 지표 시트를 검토한다.</x:v>
      </x:c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15" hidden="0" customHeight="1">
      <x:c r="A7" s="14" t="str">
        <x:v>심각도</x:v>
      </x:c>
      <x:c r="B7" s="14" t="str">
        <x:v>수령인 피해, 개인정보·보안 노출, 금전 위험, 전체 프로그램 영향으로 정하며 요청자 직급은 기준이 아니다.</x:v>
      </x:c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시간 기준</x:v>
      </x:c>
      <x:c r="B8" s="14" t="str">
        <x:v>기본값은 경과 시간이다. 영업시간을 쓰려면 적용 달력을 문서화한다.</x:v>
      </x:c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  <x:row r="9" ht="15" hidden="0" customHeight="1">
      <x:c r="A9" s="14" t="str">
        <x:v>개인정보 경로</x:v>
      </x:c>
      <x:c r="B9" s="14" t="str">
        <x:v>열람 등 개인정보 요청은 권한 있는 전담 절차로 넘기고 일반 지원팀은 접수와 이관 증거만 남긴다.</x:v>
      </x:c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</x:row>
    <x:row r="10" ht="15" hidden="0" customHeight="1">
      <x:c r="A10" s="14" t="str">
        <x:v>종결 증거</x:v>
      </x:c>
      <x:c r="B10" s="14" t="str">
        <x:v>최종 상태, 수령인 안내, 의사결정자, 증거 링크가 없으면 완료가 아니다.</x:v>
      </x:c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</x:row>
    <x:row r="11" ht="15" hidden="0" customHeight="1">
      <x:c r="A11" s="14" t="str">
        <x:v>근거</x:v>
      </x:c>
      <x:c r="B11" s="14" t="str">
        <x:v>ISO 10002:2018, NIST Privacy Framework. 법률 자문이 아닌 운영 서식이다.</x:v>
      </x:c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</x:row>
    <x:row r="12" ht="15" hidden="0" customHeight="1">
      <x:c r="A12" s="14" t="str">
        <x:v>갱신</x:v>
      </x:c>
      <x:c r="B12" s="14" t="str">
        <x:v>분기별, 중요 절차·공급자 변경 후, 성수기 전에 검토한다.</x:v>
      </x:c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12" hidden="0" customWidth="1"/>
    <x:col min="3" max="3" width="16" hidden="0" customWidth="1"/>
    <x:col min="4" max="4" width="14" hidden="0" customWidth="1"/>
    <x:col min="5" max="5" width="14" hidden="0" customWidth="1"/>
    <x:col min="6" max="6" width="14" hidden="0" customWidth="1"/>
    <x:col min="7" max="7" width="20" hidden="0" customWidth="1"/>
    <x:col min="8" max="8" width="20" hidden="0" customWidth="1"/>
    <x:col min="9" max="9" width="20" hidden="0" customWidth="1"/>
    <x:col min="10" max="10" width="34" hidden="0" customWidth="1"/>
  </x:cols>
  <x:sheetData>
    <x:row r="1" ht="30" hidden="0" customHeight="1">
      <x:c r="A1" s="44" t="str">
        <x:v>기업 선물 수령인 지원 서비스 기준 및 단계별 대응표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편집 가능한 서비스 기준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문제 유형</x:v>
      </x:c>
      <x:c r="B4" s="19" t="str">
        <x:v>심각도</x:v>
      </x:c>
      <x:c r="C4" s="19" t="str">
        <x:v>운영 시간</x:v>
      </x:c>
      <x:c r="D4" s="19" t="str">
        <x:v>최초 응답(시간)</x:v>
      </x:c>
      <x:c r="E4" s="19" t="str">
        <x:v>갱신 간격(시간)</x:v>
      </x:c>
      <x:c r="F4" s="19" t="str">
        <x:v>해결 목표(시간)</x:v>
      </x:c>
      <x:c r="G4" s="19" t="str">
        <x:v>담당</x:v>
      </x:c>
      <x:c r="H4" s="19" t="str">
        <x:v>대체 담당</x:v>
      </x:c>
      <x:c r="I4" s="19" t="str">
        <x:v>단계</x:v>
      </x:c>
      <x:c r="J4" s="19" t="str">
        <x:v>필수 증거</x:v>
      </x:c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15" hidden="0" customHeight="1">
      <x:c r="A5" s="14" t="str">
        <x:v>부정 사용·계정 탈취</x:v>
      </x:c>
      <x:c r="B5" s="14" t="str">
        <x:v>1등급</x:v>
      </x:c>
      <x:c r="C5" s="14" t="str">
        <x:v>상시</x:v>
      </x:c>
      <x:c r="D5" s="20" t="n">
        <x:v>0.25</x:v>
      </x:c>
      <x:c r="E5" s="20" t="n">
        <x:v>1</x:v>
      </x:c>
      <x:c r="F5" s="20" t="n">
        <x:v>4</x:v>
      </x:c>
      <x:c r="G5" s="14" t="str">
        <x:v>보안 책임자</x:v>
      </x:c>
      <x:c r="H5" s="14" t="str">
        <x:v>지원 책임자</x:v>
      </x:c>
      <x:c r="I5" s="14" t="str">
        <x:v>즉시 사건 지휘</x:v>
      </x:c>
      <x:c r="J5" s="14" t="str">
        <x:v>신원 확인, 차단, 결정 기록</x:v>
      </x:c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15" hidden="0" customHeight="1">
      <x:c r="A6" s="14" t="str">
        <x:v>개인정보·열람 요청</x:v>
      </x:c>
      <x:c r="B6" s="14" t="str">
        <x:v>1등급</x:v>
      </x:c>
      <x:c r="C6" s="14" t="str">
        <x:v>상시 이관</x:v>
      </x:c>
      <x:c r="D6" s="20" t="n">
        <x:v>1</x:v>
      </x:c>
      <x:c r="E6" s="20" t="n">
        <x:v>4</x:v>
      </x:c>
      <x:c r="F6" s="20" t="n">
        <x:v>24</x:v>
      </x:c>
      <x:c r="G6" s="14" t="str">
        <x:v>개인정보 책임자</x:v>
      </x:c>
      <x:c r="H6" s="14" t="str">
        <x:v>법무 운영</x:v>
      </x:c>
      <x:c r="I6" s="14" t="str">
        <x:v>일반 지원 밖으로 이관</x:v>
      </x:c>
      <x:c r="J6" s="14" t="str">
        <x:v>접수, 이관 시각, 권한자 답변</x:v>
      </x:c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15" hidden="0" customHeight="1">
      <x:c r="A7" s="14" t="str">
        <x:v>초대 전체 장애</x:v>
      </x:c>
      <x:c r="B7" s="14" t="str">
        <x:v>1등급</x:v>
      </x:c>
      <x:c r="C7" s="14" t="str">
        <x:v>상시</x:v>
      </x:c>
      <x:c r="D7" s="20" t="n">
        <x:v>0.5</x:v>
      </x:c>
      <x:c r="E7" s="20" t="n">
        <x:v>1</x:v>
      </x:c>
      <x:c r="F7" s="20" t="n">
        <x:v>4</x:v>
      </x:c>
      <x:c r="G7" s="14" t="str">
        <x:v>지원 책임자</x:v>
      </x:c>
      <x:c r="H7" s="14" t="str">
        <x:v>기술 대기</x:v>
      </x:c>
      <x:c r="I7" s="14" t="str">
        <x:v>사건 지휘</x:v>
      </x:c>
      <x:c r="J7" s="14" t="str">
        <x:v>영향 목록, 갱신, 복구 증거</x:v>
      </x:c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보상 안내 미수신</x:v>
      </x:c>
      <x:c r="B8" s="14" t="str">
        <x:v>2등급</x:v>
      </x:c>
      <x:c r="C8" s="14" t="str">
        <x:v>영업시간</x:v>
      </x:c>
      <x:c r="D8" s="20" t="n">
        <x:v>2</x:v>
      </x:c>
      <x:c r="E8" s="20" t="n">
        <x:v>8</x:v>
      </x:c>
      <x:c r="F8" s="20" t="n">
        <x:v>24</x:v>
      </x:c>
      <x:c r="G8" s="14" t="str">
        <x:v>지원 운영</x:v>
      </x:c>
      <x:c r="H8" s="14" t="str">
        <x:v>캠페인 책임자</x:v>
      </x:c>
      <x:c r="I8" s="14" t="str">
        <x:v>검증 후 2차 지원</x:v>
      </x:c>
      <x:c r="J8" s="14" t="str">
        <x:v>발송 추적, 재발송·대체 경로</x:v>
      </x:c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  <x:row r="9" ht="15" hidden="0" customHeight="1">
      <x:c r="A9" s="14" t="str">
        <x:v>발송 전 주소 수정</x:v>
      </x:c>
      <x:c r="B9" s="14" t="str">
        <x:v>2등급</x:v>
      </x:c>
      <x:c r="C9" s="14" t="str">
        <x:v>영업시간</x:v>
      </x:c>
      <x:c r="D9" s="20" t="n">
        <x:v>2</x:v>
      </x:c>
      <x:c r="E9" s="20" t="n">
        <x:v>8</x:v>
      </x:c>
      <x:c r="F9" s="20" t="n">
        <x:v>8</x:v>
      </x:c>
      <x:c r="G9" s="14" t="str">
        <x:v>이행 운영</x:v>
      </x:c>
      <x:c r="H9" s="14" t="str">
        <x:v>지원 책임자</x:v>
      </x:c>
      <x:c r="I9" s="14" t="str">
        <x:v>창고·배송 중지</x:v>
      </x:c>
      <x:c r="J9" s="14" t="str">
        <x:v>변경 권한, 마감 증거</x:v>
      </x:c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</x:row>
    <x:row r="10" ht="15" hidden="0" customHeight="1">
      <x:c r="A10" s="14" t="str">
        <x:v>파손 배송</x:v>
      </x:c>
      <x:c r="B10" s="14" t="str">
        <x:v>2등급</x:v>
      </x:c>
      <x:c r="C10" s="14" t="str">
        <x:v>영업시간</x:v>
      </x:c>
      <x:c r="D10" s="20" t="n">
        <x:v>4</x:v>
      </x:c>
      <x:c r="E10" s="20" t="n">
        <x:v>12</x:v>
      </x:c>
      <x:c r="F10" s="20" t="n">
        <x:v>48</x:v>
      </x:c>
      <x:c r="G10" s="14" t="str">
        <x:v>이행 운영</x:v>
      </x:c>
      <x:c r="H10" s="14" t="str">
        <x:v>공급자 관리</x:v>
      </x:c>
      <x:c r="I10" s="14" t="str">
        <x:v>교체 승인</x:v>
      </x:c>
      <x:c r="J10" s="14" t="str">
        <x:v>사진, 추적, 교체 기록</x:v>
      </x:c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</x:row>
    <x:row r="11" ht="15" hidden="0" customHeight="1">
      <x:c r="A11" s="14" t="str">
        <x:v>배송 지연 문의</x:v>
      </x:c>
      <x:c r="B11" s="14" t="str">
        <x:v>3등급</x:v>
      </x:c>
      <x:c r="C11" s="14" t="str">
        <x:v>영업시간</x:v>
      </x:c>
      <x:c r="D11" s="20" t="n">
        <x:v>8</x:v>
      </x:c>
      <x:c r="E11" s="20" t="n">
        <x:v>24</x:v>
      </x:c>
      <x:c r="F11" s="20" t="n">
        <x:v>72</x:v>
      </x:c>
      <x:c r="G11" s="14" t="str">
        <x:v>지원 담당자</x:v>
      </x:c>
      <x:c r="H11" s="14" t="str">
        <x:v>이행 운영</x:v>
      </x:c>
      <x:c r="I11" s="14" t="str">
        <x:v>배송 조사</x:v>
      </x:c>
      <x:c r="J11" s="14" t="str">
        <x:v>추적 스캔, 수령인 갱신</x:v>
      </x:c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</x:row>
    <x:row r="12" ht="15" hidden="0" customHeight="1">
      <x:c r="A12" s="14" t="str">
        <x:v>선호·카탈로그 문의</x:v>
      </x:c>
      <x:c r="B12" s="14" t="str">
        <x:v>4등급</x:v>
      </x:c>
      <x:c r="C12" s="14" t="str">
        <x:v>영업시간</x:v>
      </x:c>
      <x:c r="D12" s="20" t="n">
        <x:v>24</x:v>
      </x:c>
      <x:c r="E12" s="20" t="n">
        <x:v>48</x:v>
      </x:c>
      <x:c r="F12" s="20" t="n">
        <x:v>120</x:v>
      </x:c>
      <x:c r="G12" s="14" t="str">
        <x:v>지원 담당자</x:v>
      </x:c>
      <x:c r="H12" s="14" t="str">
        <x:v>프로그램 책임자</x:v>
      </x:c>
      <x:c r="I12" s="14" t="str">
        <x:v>정책 확인</x:v>
      </x:c>
      <x:c r="J12" s="14" t="str">
        <x:v>답변, 정책 링크, 종결 기록</x:v>
      </x:c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</x:row>
    <x:row r="13" ht="15" hidden="0" customHeight="1">
      <x:c r="A13" s="12"/>
      <x:c r="B13" s="12"/>
      <x:c r="C13" s="12"/>
      <x:c r="D13" s="37"/>
      <x:c r="E13" s="37"/>
      <x:c r="F13" s="37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</x:row>
    <x:row r="14" ht="15" hidden="0" customHeight="1">
      <x:c r="A14" s="12"/>
      <x:c r="B14" s="12"/>
      <x:c r="C14" s="12"/>
      <x:c r="D14" s="37"/>
      <x:c r="E14" s="37"/>
      <x:c r="F14" s="37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</x:row>
    <x:row r="15" ht="15" hidden="0" customHeight="1">
      <x:c r="A15" s="12"/>
      <x:c r="B15" s="12"/>
      <x:c r="C15" s="12"/>
      <x:c r="D15" s="37"/>
      <x:c r="E15" s="37"/>
      <x:c r="F15" s="37"/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</x:row>
    <x:row r="16" ht="15" hidden="0" customHeight="1">
      <x:c r="A16" s="12"/>
      <x:c r="B16" s="12"/>
      <x:c r="C16" s="12"/>
      <x:c r="D16" s="37"/>
      <x:c r="E16" s="37"/>
      <x:c r="F16" s="37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</x:row>
    <x:row r="17" ht="15" hidden="0" customHeight="1">
      <x:c r="A17" s="12"/>
      <x:c r="B17" s="12"/>
      <x:c r="C17" s="12"/>
      <x:c r="D17" s="37"/>
      <x:c r="E17" s="37"/>
      <x:c r="F17" s="37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</x:row>
    <x:row r="18" ht="15" hidden="0" customHeight="1">
      <x:c r="A18" s="12"/>
      <x:c r="B18" s="12"/>
      <x:c r="C18" s="12"/>
      <x:c r="D18" s="37"/>
      <x:c r="E18" s="37"/>
      <x:c r="F18" s="37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</x:row>
    <x:row r="19" ht="15" hidden="0" customHeight="1">
      <x:c r="A19" s="12"/>
      <x:c r="B19" s="12"/>
      <x:c r="C19" s="12"/>
      <x:c r="D19" s="37"/>
      <x:c r="E19" s="37"/>
      <x:c r="F19" s="37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  <x:c r="V19" s="12"/>
    </x:row>
    <x:row r="20" ht="15" hidden="0" customHeight="1">
      <x:c r="A20" s="12"/>
      <x:c r="B20" s="12"/>
      <x:c r="C20" s="12"/>
      <x:c r="D20" s="37"/>
      <x:c r="E20" s="37"/>
      <x:c r="F20" s="37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  <x:c r="V20" s="12"/>
    </x:row>
    <x:row r="21" ht="15" hidden="0" customHeight="1">
      <x:c r="A21" s="12"/>
      <x:c r="B21" s="12"/>
      <x:c r="C21" s="12"/>
      <x:c r="D21" s="37"/>
      <x:c r="E21" s="37"/>
      <x:c r="F21" s="37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</x:row>
    <x:row r="22" ht="15" hidden="0" customHeight="1">
      <x:c r="A22" s="12"/>
      <x:c r="B22" s="12"/>
      <x:c r="C22" s="12"/>
      <x:c r="D22" s="37"/>
      <x:c r="E22" s="37"/>
      <x:c r="F22" s="37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</x:row>
    <x:row r="23" ht="15" hidden="0" customHeight="1">
      <x:c r="A23" s="12"/>
      <x:c r="B23" s="12"/>
      <x:c r="C23" s="12"/>
      <x:c r="D23" s="37"/>
      <x:c r="E23" s="37"/>
      <x:c r="F23" s="37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</x:row>
    <x:row r="24" ht="15" hidden="0" customHeight="1">
      <x:c r="A24" s="12"/>
      <x:c r="B24" s="12"/>
      <x:c r="C24" s="12"/>
      <x:c r="D24" s="37"/>
      <x:c r="E24" s="37"/>
      <x:c r="F24" s="37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</x:row>
    <x:row r="25" ht="15" hidden="0" customHeight="1">
      <x:c r="A25" s="12"/>
      <x:c r="B25" s="12"/>
      <x:c r="C25" s="12"/>
      <x:c r="D25" s="37"/>
      <x:c r="E25" s="37"/>
      <x:c r="F25" s="37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  <x:c r="V25" s="12"/>
    </x:row>
    <x:row r="26" ht="15" hidden="0" customHeight="1">
      <x:c r="A26" s="12"/>
      <x:c r="B26" s="12"/>
      <x:c r="C26" s="12"/>
      <x:c r="D26" s="37"/>
      <x:c r="E26" s="37"/>
      <x:c r="F26" s="37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  <x:c r="V26" s="12"/>
    </x:row>
    <x:row r="27" ht="15" hidden="0" customHeight="1">
      <x:c r="A27" s="12"/>
      <x:c r="B27" s="12"/>
      <x:c r="C27" s="12"/>
      <x:c r="D27" s="37"/>
      <x:c r="E27" s="37"/>
      <x:c r="F27" s="37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  <x:c r="V27" s="12"/>
    </x:row>
    <x:row r="28" ht="15" hidden="0" customHeight="1">
      <x:c r="A28" s="12"/>
      <x:c r="B28" s="12"/>
      <x:c r="C28" s="12"/>
      <x:c r="D28" s="37"/>
      <x:c r="E28" s="37"/>
      <x:c r="F28" s="37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  <x:c r="V28" s="12"/>
    </x:row>
    <x:row r="29" ht="15" hidden="0" customHeight="1">
      <x:c r="A29" s="12"/>
      <x:c r="B29" s="12"/>
      <x:c r="C29" s="12"/>
      <x:c r="D29" s="37"/>
      <x:c r="E29" s="37"/>
      <x:c r="F29" s="37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  <x:c r="V29" s="12"/>
    </x:row>
    <x:row r="30" ht="15" hidden="0" customHeight="1">
      <x:c r="A30" s="12"/>
      <x:c r="B30" s="12"/>
      <x:c r="C30" s="12"/>
      <x:c r="D30" s="37"/>
      <x:c r="E30" s="37"/>
      <x:c r="F30" s="37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  <x:c r="V30" s="12"/>
    </x:row>
    <x:row r="31" ht="15" hidden="0" customHeight="1">
      <x:c r="A31" s="12"/>
      <x:c r="B31" s="12"/>
      <x:c r="C31" s="12"/>
      <x:c r="D31" s="37"/>
      <x:c r="E31" s="37"/>
      <x:c r="F31" s="37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  <x:c r="V31" s="12"/>
    </x:row>
    <x:row r="32" ht="15" hidden="0" customHeight="1">
      <x:c r="A32" s="12"/>
      <x:c r="B32" s="12"/>
      <x:c r="C32" s="12"/>
      <x:c r="D32" s="37"/>
      <x:c r="E32" s="37"/>
      <x:c r="F32" s="37"/>
      <x:c r="G32" s="12"/>
      <x:c r="H32" s="12"/>
      <x:c r="I32" s="12"/>
      <x:c r="J32" s="12"/>
      <x:c r="K32" s="12"/>
      <x:c r="L32" s="12"/>
      <x:c r="M32" s="12"/>
      <x:c r="N32" s="12"/>
      <x:c r="O32" s="12"/>
      <x:c r="P32" s="12"/>
      <x:c r="Q32" s="12"/>
      <x:c r="R32" s="12"/>
      <x:c r="S32" s="12"/>
      <x:c r="T32" s="12"/>
      <x:c r="U32" s="12"/>
      <x:c r="V32" s="12"/>
    </x:row>
    <x:row r="33" ht="15" hidden="0" customHeight="1">
      <x:c r="A33" s="12"/>
      <x:c r="B33" s="12"/>
      <x:c r="C33" s="12"/>
      <x:c r="D33" s="37"/>
      <x:c r="E33" s="37"/>
      <x:c r="F33" s="37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</x:row>
    <x:row r="34" ht="15" hidden="0" customHeight="1">
      <x:c r="A34" s="12"/>
      <x:c r="B34" s="12"/>
      <x:c r="C34" s="12"/>
      <x:c r="D34" s="37"/>
      <x:c r="E34" s="37"/>
      <x:c r="F34" s="37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</x:row>
    <x:row r="35" ht="15" hidden="0" customHeight="1">
      <x:c r="A35" s="12"/>
      <x:c r="B35" s="12"/>
      <x:c r="C35" s="12"/>
      <x:c r="D35" s="37"/>
      <x:c r="E35" s="37"/>
      <x:c r="F35" s="37"/>
      <x:c r="G35" s="12"/>
      <x:c r="H35" s="12"/>
      <x:c r="I35" s="12"/>
      <x:c r="J35" s="12"/>
      <x:c r="K35" s="12"/>
      <x:c r="L35" s="12"/>
      <x:c r="M35" s="12"/>
      <x:c r="N35" s="12"/>
      <x:c r="O35" s="12"/>
      <x:c r="P35" s="12"/>
      <x:c r="Q35" s="12"/>
      <x:c r="R35" s="12"/>
      <x:c r="S35" s="12"/>
      <x:c r="T35" s="12"/>
      <x:c r="U35" s="12"/>
      <x:c r="V35" s="12"/>
    </x:row>
    <x:row r="36" ht="15" hidden="0" customHeight="1">
      <x:c r="A36" s="12"/>
      <x:c r="B36" s="12"/>
      <x:c r="C36" s="12"/>
      <x:c r="D36" s="37"/>
      <x:c r="E36" s="37"/>
      <x:c r="F36" s="37"/>
      <x:c r="G36" s="12"/>
      <x:c r="H36" s="12"/>
      <x:c r="I36" s="12"/>
      <x:c r="J36" s="12"/>
      <x:c r="K36" s="12"/>
      <x:c r="L36" s="12"/>
      <x:c r="M36" s="12"/>
      <x:c r="N36" s="12"/>
      <x:c r="O36" s="12"/>
      <x:c r="P36" s="12"/>
      <x:c r="Q36" s="12"/>
      <x:c r="R36" s="12"/>
      <x:c r="S36" s="12"/>
      <x:c r="T36" s="12"/>
      <x:c r="U36" s="12"/>
      <x:c r="V36" s="12"/>
    </x:row>
    <x:row r="37" ht="15" hidden="0" customHeight="1">
      <x:c r="A37" s="12"/>
      <x:c r="B37" s="12"/>
      <x:c r="C37" s="12"/>
      <x:c r="D37" s="37"/>
      <x:c r="E37" s="37"/>
      <x:c r="F37" s="37"/>
      <x:c r="G37" s="12"/>
      <x:c r="H37" s="12"/>
      <x:c r="I37" s="12"/>
      <x:c r="J37" s="12"/>
      <x:c r="K37" s="12"/>
      <x:c r="L37" s="12"/>
      <x:c r="M37" s="12"/>
      <x:c r="N37" s="12"/>
      <x:c r="O37" s="12"/>
      <x:c r="P37" s="12"/>
      <x:c r="Q37" s="12"/>
      <x:c r="R37" s="12"/>
      <x:c r="S37" s="12"/>
      <x:c r="T37" s="12"/>
      <x:c r="U37" s="12"/>
      <x:c r="V37" s="12"/>
    </x:row>
    <x:row r="38" ht="15" hidden="0" customHeight="1">
      <x:c r="A38" s="12"/>
      <x:c r="B38" s="12"/>
      <x:c r="C38" s="12"/>
      <x:c r="D38" s="37"/>
      <x:c r="E38" s="37"/>
      <x:c r="F38" s="37"/>
      <x:c r="G38" s="12"/>
      <x:c r="H38" s="12"/>
      <x:c r="I38" s="12"/>
      <x:c r="J38" s="12"/>
      <x:c r="K38" s="12"/>
      <x:c r="L38" s="12"/>
      <x:c r="M38" s="12"/>
      <x:c r="N38" s="12"/>
      <x:c r="O38" s="12"/>
      <x:c r="P38" s="12"/>
      <x:c r="Q38" s="12"/>
      <x:c r="R38" s="12"/>
      <x:c r="S38" s="12"/>
      <x:c r="T38" s="12"/>
      <x:c r="U38" s="12"/>
      <x:c r="V38" s="12"/>
    </x:row>
    <x:row r="39" ht="15" hidden="0" customHeight="1">
      <x:c r="A39" s="12"/>
      <x:c r="B39" s="12"/>
      <x:c r="C39" s="12"/>
      <x:c r="D39" s="37"/>
      <x:c r="E39" s="37"/>
      <x:c r="F39" s="37"/>
      <x:c r="G39" s="12"/>
      <x:c r="H39" s="12"/>
      <x:c r="I39" s="12"/>
      <x:c r="J39" s="12"/>
      <x:c r="K39" s="12"/>
      <x:c r="L39" s="12"/>
      <x:c r="M39" s="12"/>
      <x:c r="N39" s="12"/>
      <x:c r="O39" s="12"/>
      <x:c r="P39" s="12"/>
      <x:c r="Q39" s="12"/>
      <x:c r="R39" s="12"/>
      <x:c r="S39" s="12"/>
      <x:c r="T39" s="12"/>
      <x:c r="U39" s="12"/>
      <x:c r="V39" s="12"/>
    </x:row>
    <x:row r="40" ht="15" hidden="0" customHeight="1">
      <x:c r="A40" s="12"/>
      <x:c r="B40" s="12"/>
      <x:c r="C40" s="12"/>
      <x:c r="D40" s="37"/>
      <x:c r="E40" s="37"/>
      <x:c r="F40" s="37"/>
      <x:c r="G40" s="12"/>
      <x:c r="H40" s="12"/>
      <x:c r="I40" s="12"/>
      <x:c r="J40" s="12"/>
      <x:c r="K40" s="12"/>
      <x:c r="L40" s="12"/>
      <x:c r="M40" s="12"/>
      <x:c r="N40" s="12"/>
      <x:c r="O40" s="12"/>
      <x:c r="P40" s="12"/>
      <x:c r="Q40" s="12"/>
      <x:c r="R40" s="12"/>
      <x:c r="S40" s="12"/>
      <x:c r="T40" s="12"/>
      <x:c r="U40" s="12"/>
      <x:c r="V40" s="12"/>
    </x:row>
    <x:row r="41" ht="15" hidden="0" customHeight="1">
      <x:c r="A41" s="12"/>
      <x:c r="B41" s="12"/>
      <x:c r="C41" s="12"/>
      <x:c r="D41" s="37"/>
      <x:c r="E41" s="37"/>
      <x:c r="F41" s="37"/>
      <x:c r="G41" s="12"/>
      <x:c r="H41" s="12"/>
      <x:c r="I41" s="12"/>
      <x:c r="J41" s="12"/>
      <x:c r="K41" s="12"/>
      <x:c r="L41" s="12"/>
      <x:c r="M41" s="12"/>
      <x:c r="N41" s="12"/>
      <x:c r="O41" s="12"/>
      <x:c r="P41" s="12"/>
      <x:c r="Q41" s="12"/>
      <x:c r="R41" s="12"/>
      <x:c r="S41" s="12"/>
      <x:c r="T41" s="12"/>
      <x:c r="U41" s="12"/>
      <x:c r="V41" s="12"/>
    </x:row>
    <x:row r="42" ht="15" hidden="0" customHeight="1">
      <x:c r="A42" s="12"/>
      <x:c r="B42" s="12"/>
      <x:c r="C42" s="12"/>
      <x:c r="D42" s="37"/>
      <x:c r="E42" s="37"/>
      <x:c r="F42" s="37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</x:row>
    <x:row r="43" ht="15" hidden="0" customHeight="1">
      <x:c r="A43" s="12"/>
      <x:c r="B43" s="12"/>
      <x:c r="C43" s="12"/>
      <x:c r="D43" s="37"/>
      <x:c r="E43" s="37"/>
      <x:c r="F43" s="37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</x:row>
    <x:row r="44" ht="15" hidden="0" customHeight="1">
      <x:c r="A44" s="12"/>
      <x:c r="B44" s="12"/>
      <x:c r="C44" s="12"/>
      <x:c r="D44" s="37"/>
      <x:c r="E44" s="37"/>
      <x:c r="F44" s="37"/>
      <x:c r="G44" s="12"/>
      <x:c r="H44" s="12"/>
      <x:c r="I44" s="12"/>
      <x:c r="J44" s="12"/>
      <x:c r="K44" s="12"/>
      <x:c r="L44" s="12"/>
      <x:c r="M44" s="12"/>
      <x:c r="N44" s="12"/>
      <x:c r="O44" s="12"/>
      <x:c r="P44" s="12"/>
      <x:c r="Q44" s="12"/>
      <x:c r="R44" s="12"/>
      <x:c r="S44" s="12"/>
      <x:c r="T44" s="12"/>
      <x:c r="U44" s="12"/>
      <x:c r="V44" s="12"/>
    </x:row>
    <x:row r="45" ht="15" hidden="0" customHeight="1">
      <x:c r="A45" s="12"/>
      <x:c r="B45" s="12"/>
      <x:c r="C45" s="12"/>
      <x:c r="D45" s="37"/>
      <x:c r="E45" s="37"/>
      <x:c r="F45" s="37"/>
      <x:c r="G45" s="12"/>
      <x:c r="H45" s="12"/>
      <x:c r="I45" s="12"/>
      <x:c r="J45" s="12"/>
      <x:c r="K45" s="12"/>
      <x:c r="L45" s="12"/>
      <x:c r="M45" s="12"/>
      <x:c r="N45" s="12"/>
      <x:c r="O45" s="12"/>
      <x:c r="P45" s="12"/>
      <x:c r="Q45" s="12"/>
      <x:c r="R45" s="12"/>
      <x:c r="S45" s="12"/>
      <x:c r="T45" s="12"/>
      <x:c r="U45" s="12"/>
      <x:c r="V45" s="12"/>
    </x:row>
    <x:row r="46" ht="15" hidden="0" customHeight="1">
      <x:c r="A46" s="12"/>
      <x:c r="B46" s="12"/>
      <x:c r="C46" s="12"/>
      <x:c r="D46" s="37"/>
      <x:c r="E46" s="37"/>
      <x:c r="F46" s="37"/>
      <x:c r="G46" s="12"/>
      <x:c r="H46" s="12"/>
      <x:c r="I46" s="12"/>
      <x:c r="J46" s="12"/>
      <x:c r="K46" s="12"/>
      <x:c r="L46" s="12"/>
      <x:c r="M46" s="12"/>
      <x:c r="N46" s="12"/>
      <x:c r="O46" s="12"/>
      <x:c r="P46" s="12"/>
      <x:c r="Q46" s="12"/>
      <x:c r="R46" s="12"/>
      <x:c r="S46" s="12"/>
      <x:c r="T46" s="12"/>
      <x:c r="U46" s="12"/>
      <x:c r="V46" s="12"/>
    </x:row>
    <x:row r="47" ht="15" hidden="0" customHeight="1">
      <x:c r="A47" s="12"/>
      <x:c r="B47" s="12"/>
      <x:c r="C47" s="12"/>
      <x:c r="D47" s="37"/>
      <x:c r="E47" s="37"/>
      <x:c r="F47" s="37"/>
      <x:c r="G47" s="12"/>
      <x:c r="H47" s="12"/>
      <x:c r="I47" s="12"/>
      <x:c r="J47" s="12"/>
      <x:c r="K47" s="12"/>
      <x:c r="L47" s="12"/>
      <x:c r="M47" s="12"/>
      <x:c r="N47" s="12"/>
      <x:c r="O47" s="12"/>
      <x:c r="P47" s="12"/>
      <x:c r="Q47" s="12"/>
      <x:c r="R47" s="12"/>
      <x:c r="S47" s="12"/>
      <x:c r="T47" s="12"/>
      <x:c r="U47" s="12"/>
      <x:c r="V47" s="12"/>
    </x:row>
    <x:row r="48" ht="15" hidden="0" customHeight="1">
      <x:c r="A48" s="12"/>
      <x:c r="B48" s="12"/>
      <x:c r="C48" s="12"/>
      <x:c r="D48" s="37"/>
      <x:c r="E48" s="37"/>
      <x:c r="F48" s="37"/>
      <x:c r="G48" s="12"/>
      <x:c r="H48" s="12"/>
      <x:c r="I48" s="12"/>
      <x:c r="J48" s="12"/>
      <x:c r="K48" s="12"/>
      <x:c r="L48" s="12"/>
      <x:c r="M48" s="12"/>
      <x:c r="N48" s="12"/>
      <x:c r="O48" s="12"/>
      <x:c r="P48" s="12"/>
      <x:c r="Q48" s="12"/>
      <x:c r="R48" s="12"/>
      <x:c r="S48" s="12"/>
      <x:c r="T48" s="12"/>
      <x:c r="U48" s="12"/>
      <x:c r="V48" s="12"/>
    </x:row>
    <x:row r="49" ht="15" hidden="0" customHeight="1">
      <x:c r="A49" s="12"/>
      <x:c r="B49" s="12"/>
      <x:c r="C49" s="12"/>
      <x:c r="D49" s="37"/>
      <x:c r="E49" s="37"/>
      <x:c r="F49" s="37"/>
      <x:c r="G49" s="12"/>
      <x:c r="H49" s="12"/>
      <x:c r="I49" s="12"/>
      <x:c r="J49" s="12"/>
      <x:c r="K49" s="12"/>
      <x:c r="L49" s="12"/>
      <x:c r="M49" s="12"/>
      <x:c r="N49" s="12"/>
      <x:c r="O49" s="12"/>
      <x:c r="P49" s="12"/>
      <x:c r="Q49" s="12"/>
      <x:c r="R49" s="12"/>
      <x:c r="S49" s="12"/>
      <x:c r="T49" s="12"/>
      <x:c r="U49" s="12"/>
      <x:c r="V49" s="12"/>
    </x:row>
    <x:row r="50" ht="15" hidden="0" customHeight="1">
      <x:c r="A50" s="12"/>
      <x:c r="B50" s="12"/>
      <x:c r="C50" s="12"/>
      <x:c r="D50" s="37"/>
      <x:c r="E50" s="37"/>
      <x:c r="F50" s="37"/>
      <x:c r="G50" s="12"/>
      <x:c r="H50" s="12"/>
      <x:c r="I50" s="12"/>
      <x:c r="J50" s="12"/>
      <x:c r="K50" s="12"/>
      <x:c r="L50" s="12"/>
      <x:c r="M50" s="12"/>
      <x:c r="N50" s="12"/>
      <x:c r="O50" s="12"/>
      <x:c r="P50" s="12"/>
      <x:c r="Q50" s="12"/>
      <x:c r="R50" s="12"/>
      <x:c r="S50" s="12"/>
      <x:c r="T50" s="12"/>
      <x:c r="U50" s="12"/>
      <x:c r="V50" s="12"/>
    </x:row>
    <x:row r="51" ht="15" hidden="0" customHeight="1">
      <x:c r="A51" s="12"/>
      <x:c r="B51" s="12"/>
      <x:c r="C51" s="12"/>
      <x:c r="D51" s="37"/>
      <x:c r="E51" s="37"/>
      <x:c r="F51" s="37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</x:row>
    <x:row r="52" ht="15" hidden="0" customHeight="1">
      <x:c r="A52" s="12"/>
      <x:c r="B52" s="12"/>
      <x:c r="C52" s="12"/>
      <x:c r="D52" s="37"/>
      <x:c r="E52" s="37"/>
      <x:c r="F52" s="37"/>
      <x:c r="G52" s="12"/>
      <x:c r="H52" s="12"/>
      <x:c r="I52" s="12"/>
      <x:c r="J52" s="12"/>
      <x:c r="K52" s="12"/>
      <x:c r="L52" s="12"/>
      <x:c r="M52" s="12"/>
      <x:c r="N52" s="12"/>
      <x:c r="O52" s="12"/>
      <x:c r="P52" s="12"/>
      <x:c r="Q52" s="12"/>
      <x:c r="R52" s="12"/>
      <x:c r="S52" s="12"/>
      <x:c r="T52" s="12"/>
      <x:c r="U52" s="12"/>
      <x:c r="V52" s="12"/>
    </x:row>
    <x:row r="53" ht="15" hidden="0" customHeight="1">
      <x:c r="A53" s="12"/>
      <x:c r="B53" s="12"/>
      <x:c r="C53" s="12"/>
      <x:c r="D53" s="37"/>
      <x:c r="E53" s="37"/>
      <x:c r="F53" s="37"/>
      <x:c r="G53" s="12"/>
      <x:c r="H53" s="12"/>
      <x:c r="I53" s="12"/>
      <x:c r="J53" s="12"/>
      <x:c r="K53" s="12"/>
      <x:c r="L53" s="12"/>
      <x:c r="M53" s="12"/>
      <x:c r="N53" s="12"/>
      <x:c r="O53" s="12"/>
      <x:c r="P53" s="12"/>
      <x:c r="Q53" s="12"/>
      <x:c r="R53" s="12"/>
      <x:c r="S53" s="12"/>
      <x:c r="T53" s="12"/>
      <x:c r="U53" s="12"/>
      <x:c r="V53" s="12"/>
    </x:row>
    <x:row r="54" ht="15" hidden="0" customHeight="1">
      <x:c r="A54" s="12"/>
      <x:c r="B54" s="12"/>
      <x:c r="C54" s="12"/>
      <x:c r="D54" s="37"/>
      <x:c r="E54" s="37"/>
      <x:c r="F54" s="37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</x:row>
    <x:row r="55" ht="15" hidden="0" customHeight="1">
      <x:c r="A55" s="12"/>
      <x:c r="B55" s="12"/>
      <x:c r="C55" s="12"/>
      <x:c r="D55" s="37"/>
      <x:c r="E55" s="37"/>
      <x:c r="F55" s="37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</x:row>
    <x:row r="56" ht="15" hidden="0" customHeight="1">
      <x:c r="A56" s="12"/>
      <x:c r="B56" s="12"/>
      <x:c r="C56" s="12"/>
      <x:c r="D56" s="37"/>
      <x:c r="E56" s="37"/>
      <x:c r="F56" s="37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</x:row>
    <x:row r="57" ht="15" hidden="0" customHeight="1">
      <x:c r="A57" s="12"/>
      <x:c r="B57" s="12"/>
      <x:c r="C57" s="12"/>
      <x:c r="D57" s="37"/>
      <x:c r="E57" s="37"/>
      <x:c r="F57" s="37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</x:row>
    <x:row r="58" ht="15" hidden="0" customHeight="1">
      <x:c r="A58" s="12"/>
      <x:c r="B58" s="12"/>
      <x:c r="C58" s="12"/>
      <x:c r="D58" s="37"/>
      <x:c r="E58" s="37"/>
      <x:c r="F58" s="37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</x:row>
    <x:row r="59" ht="15" hidden="0" customHeight="1">
      <x:c r="A59" s="12"/>
      <x:c r="B59" s="12"/>
      <x:c r="C59" s="12"/>
      <x:c r="D59" s="37"/>
      <x:c r="E59" s="37"/>
      <x:c r="F59" s="37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</x:row>
    <x:row r="60" ht="15" hidden="0" customHeight="1">
      <x:c r="A60" s="12"/>
      <x:c r="B60" s="12"/>
      <x:c r="C60" s="12"/>
      <x:c r="D60" s="37"/>
      <x:c r="E60" s="37"/>
      <x:c r="F60" s="37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</x:row>
    <x:row r="61" ht="15" hidden="0" customHeight="1">
      <x:c r="A61" s="12"/>
      <x:c r="B61" s="12"/>
      <x:c r="C61" s="12"/>
      <x:c r="D61" s="37"/>
      <x:c r="E61" s="37"/>
      <x:c r="F61" s="37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</x:row>
    <x:row r="62" ht="15" hidden="0" customHeight="1">
      <x:c r="A62" s="12"/>
      <x:c r="B62" s="12"/>
      <x:c r="C62" s="12"/>
      <x:c r="D62" s="37"/>
      <x:c r="E62" s="37"/>
      <x:c r="F62" s="37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</x:row>
    <x:row r="63" ht="15" hidden="0" customHeight="1">
      <x:c r="A63" s="12"/>
      <x:c r="B63" s="12"/>
      <x:c r="C63" s="12"/>
      <x:c r="D63" s="37"/>
      <x:c r="E63" s="37"/>
      <x:c r="F63" s="37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</x:row>
    <x:row r="64" ht="15" hidden="0" customHeight="1">
      <x:c r="A64" s="12"/>
      <x:c r="B64" s="12"/>
      <x:c r="C64" s="12"/>
      <x:c r="D64" s="37"/>
      <x:c r="E64" s="37"/>
      <x:c r="F64" s="37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</x:row>
    <x:row r="65" ht="15" hidden="0" customHeight="1">
      <x:c r="A65" s="12"/>
      <x:c r="B65" s="12"/>
      <x:c r="C65" s="12"/>
      <x:c r="D65" s="37"/>
      <x:c r="E65" s="37"/>
      <x:c r="F65" s="37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</x:row>
    <x:row r="66" ht="15" hidden="0" customHeight="1">
      <x:c r="A66" s="12"/>
      <x:c r="B66" s="12"/>
      <x:c r="C66" s="12"/>
      <x:c r="D66" s="37"/>
      <x:c r="E66" s="37"/>
      <x:c r="F66" s="37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</x:row>
    <x:row r="67" ht="15" hidden="0" customHeight="1">
      <x:c r="A67" s="12"/>
      <x:c r="B67" s="12"/>
      <x:c r="C67" s="12"/>
      <x:c r="D67" s="37"/>
      <x:c r="E67" s="37"/>
      <x:c r="F67" s="37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</x:row>
    <x:row r="68" ht="15" hidden="0" customHeight="1">
      <x:c r="A68" s="12"/>
      <x:c r="B68" s="12"/>
      <x:c r="C68" s="12"/>
      <x:c r="D68" s="37"/>
      <x:c r="E68" s="37"/>
      <x:c r="F68" s="37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</x:row>
    <x:row r="69" ht="15" hidden="0" customHeight="1">
      <x:c r="A69" s="12"/>
      <x:c r="B69" s="12"/>
      <x:c r="C69" s="12"/>
      <x:c r="D69" s="37"/>
      <x:c r="E69" s="37"/>
      <x:c r="F69" s="37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</x:row>
    <x:row r="70" ht="15" hidden="0" customHeight="1">
      <x:c r="A70" s="12"/>
      <x:c r="B70" s="12"/>
      <x:c r="C70" s="12"/>
      <x:c r="D70" s="37"/>
      <x:c r="E70" s="37"/>
      <x:c r="F70" s="37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</x:row>
    <x:row r="71" ht="15" hidden="0" customHeight="1">
      <x:c r="A71" s="12"/>
      <x:c r="B71" s="12"/>
      <x:c r="C71" s="12"/>
      <x:c r="D71" s="37"/>
      <x:c r="E71" s="37"/>
      <x:c r="F71" s="37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</x:row>
    <x:row r="72" ht="15" hidden="0" customHeight="1">
      <x:c r="A72" s="12"/>
      <x:c r="B72" s="12"/>
      <x:c r="C72" s="12"/>
      <x:c r="D72" s="37"/>
      <x:c r="E72" s="37"/>
      <x:c r="F72" s="37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</x:row>
    <x:row r="73" ht="15" hidden="0" customHeight="1">
      <x:c r="A73" s="12"/>
      <x:c r="B73" s="12"/>
      <x:c r="C73" s="12"/>
      <x:c r="D73" s="37"/>
      <x:c r="E73" s="37"/>
      <x:c r="F73" s="37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</x:row>
    <x:row r="74" ht="15" hidden="0" customHeight="1">
      <x:c r="A74" s="12"/>
      <x:c r="B74" s="12"/>
      <x:c r="C74" s="12"/>
      <x:c r="D74" s="37"/>
      <x:c r="E74" s="37"/>
      <x:c r="F74" s="37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</x:row>
    <x:row r="75" ht="15" hidden="0" customHeight="1">
      <x:c r="A75" s="12"/>
      <x:c r="B75" s="12"/>
      <x:c r="C75" s="12"/>
      <x:c r="D75" s="37"/>
      <x:c r="E75" s="37"/>
      <x:c r="F75" s="37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</x:row>
    <x:row r="76" ht="15" hidden="0" customHeight="1">
      <x:c r="A76" s="12"/>
      <x:c r="B76" s="12"/>
      <x:c r="C76" s="12"/>
      <x:c r="D76" s="37"/>
      <x:c r="E76" s="37"/>
      <x:c r="F76" s="37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  <x:c r="S76" s="12"/>
      <x:c r="T76" s="12"/>
      <x:c r="U76" s="12"/>
      <x:c r="V76" s="12"/>
    </x:row>
    <x:row r="77" ht="15" hidden="0" customHeight="1">
      <x:c r="A77" s="12"/>
      <x:c r="B77" s="12"/>
      <x:c r="C77" s="12"/>
      <x:c r="D77" s="37"/>
      <x:c r="E77" s="37"/>
      <x:c r="F77" s="37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  <x:c r="S77" s="12"/>
      <x:c r="T77" s="12"/>
      <x:c r="U77" s="12"/>
      <x:c r="V77" s="12"/>
    </x:row>
    <x:row r="78" ht="15" hidden="0" customHeight="1">
      <x:c r="A78" s="12"/>
      <x:c r="B78" s="12"/>
      <x:c r="C78" s="12"/>
      <x:c r="D78" s="37"/>
      <x:c r="E78" s="37"/>
      <x:c r="F78" s="37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  <x:c r="S78" s="12"/>
      <x:c r="T78" s="12"/>
      <x:c r="U78" s="12"/>
      <x:c r="V78" s="12"/>
    </x:row>
    <x:row r="79" ht="15" hidden="0" customHeight="1">
      <x:c r="A79" s="12"/>
      <x:c r="B79" s="12"/>
      <x:c r="C79" s="12"/>
      <x:c r="D79" s="37"/>
      <x:c r="E79" s="37"/>
      <x:c r="F79" s="37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  <x:c r="S79" s="12"/>
      <x:c r="T79" s="12"/>
      <x:c r="U79" s="12"/>
      <x:c r="V79" s="12"/>
    </x:row>
    <x:row r="80" ht="15" hidden="0" customHeight="1">
      <x:c r="A80" s="12"/>
      <x:c r="B80" s="12"/>
      <x:c r="C80" s="12"/>
      <x:c r="D80" s="37"/>
      <x:c r="E80" s="37"/>
      <x:c r="F80" s="37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  <x:c r="S80" s="12"/>
      <x:c r="T80" s="12"/>
      <x:c r="U80" s="12"/>
      <x:c r="V80" s="12"/>
    </x:row>
    <x:row r="81" ht="15" hidden="0" customHeight="1">
      <x:c r="A81" s="12"/>
      <x:c r="B81" s="12"/>
      <x:c r="C81" s="12"/>
      <x:c r="D81" s="37"/>
      <x:c r="E81" s="37"/>
      <x:c r="F81" s="37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  <x:c r="S81" s="12"/>
      <x:c r="T81" s="12"/>
      <x:c r="U81" s="12"/>
      <x:c r="V81" s="12"/>
    </x:row>
    <x:row r="82" ht="15" hidden="0" customHeight="1">
      <x:c r="A82" s="12"/>
      <x:c r="B82" s="12"/>
      <x:c r="C82" s="12"/>
      <x:c r="D82" s="37"/>
      <x:c r="E82" s="37"/>
      <x:c r="F82" s="37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  <x:c r="S82" s="12"/>
      <x:c r="T82" s="12"/>
      <x:c r="U82" s="12"/>
      <x:c r="V82" s="12"/>
    </x:row>
    <x:row r="83" ht="15" hidden="0" customHeight="1">
      <x:c r="A83" s="12"/>
      <x:c r="B83" s="12"/>
      <x:c r="C83" s="12"/>
      <x:c r="D83" s="37"/>
      <x:c r="E83" s="37"/>
      <x:c r="F83" s="37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  <x:c r="S83" s="12"/>
      <x:c r="T83" s="12"/>
      <x:c r="U83" s="12"/>
      <x:c r="V83" s="12"/>
    </x:row>
    <x:row r="84" ht="15" hidden="0" customHeight="1">
      <x:c r="A84" s="12"/>
      <x:c r="B84" s="12"/>
      <x:c r="C84" s="12"/>
      <x:c r="D84" s="37"/>
      <x:c r="E84" s="37"/>
      <x:c r="F84" s="37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  <x:c r="S84" s="12"/>
      <x:c r="T84" s="12"/>
      <x:c r="U84" s="12"/>
      <x:c r="V84" s="12"/>
    </x:row>
    <x:row r="85" ht="15" hidden="0" customHeight="1">
      <x:c r="A85" s="12"/>
      <x:c r="B85" s="12"/>
      <x:c r="C85" s="12"/>
      <x:c r="D85" s="37"/>
      <x:c r="E85" s="37"/>
      <x:c r="F85" s="37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  <x:c r="S85" s="12"/>
      <x:c r="T85" s="12"/>
      <x:c r="U85" s="12"/>
      <x:c r="V85" s="12"/>
    </x:row>
    <x:row r="86" ht="15" hidden="0" customHeight="1">
      <x:c r="A86" s="12"/>
      <x:c r="B86" s="12"/>
      <x:c r="C86" s="12"/>
      <x:c r="D86" s="37"/>
      <x:c r="E86" s="37"/>
      <x:c r="F86" s="37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  <x:c r="S86" s="12"/>
      <x:c r="T86" s="12"/>
      <x:c r="U86" s="12"/>
      <x:c r="V86" s="12"/>
    </x:row>
    <x:row r="87" ht="15" hidden="0" customHeight="1">
      <x:c r="A87" s="12"/>
      <x:c r="B87" s="12"/>
      <x:c r="C87" s="12"/>
      <x:c r="D87" s="37"/>
      <x:c r="E87" s="37"/>
      <x:c r="F87" s="37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  <x:c r="S87" s="12"/>
      <x:c r="T87" s="12"/>
      <x:c r="U87" s="12"/>
      <x:c r="V87" s="12"/>
    </x:row>
    <x:row r="88" ht="15" hidden="0" customHeight="1">
      <x:c r="A88" s="12"/>
      <x:c r="B88" s="12"/>
      <x:c r="C88" s="12"/>
      <x:c r="D88" s="37"/>
      <x:c r="E88" s="37"/>
      <x:c r="F88" s="37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</x:row>
    <x:row r="89" ht="15" hidden="0" customHeight="1">
      <x:c r="A89" s="12"/>
      <x:c r="B89" s="12"/>
      <x:c r="C89" s="12"/>
      <x:c r="D89" s="37"/>
      <x:c r="E89" s="37"/>
      <x:c r="F89" s="37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  <x:c r="S89" s="12"/>
      <x:c r="T89" s="12"/>
      <x:c r="U89" s="12"/>
      <x:c r="V89" s="12"/>
    </x:row>
    <x:row r="90" ht="15" hidden="0" customHeight="1">
      <x:c r="A90" s="12"/>
      <x:c r="B90" s="12"/>
      <x:c r="C90" s="12"/>
      <x:c r="D90" s="37"/>
      <x:c r="E90" s="37"/>
      <x:c r="F90" s="37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  <x:c r="S90" s="12"/>
      <x:c r="T90" s="12"/>
      <x:c r="U90" s="12"/>
      <x:c r="V90" s="12"/>
    </x:row>
    <x:row r="91" ht="15" hidden="0" customHeight="1">
      <x:c r="A91" s="12"/>
      <x:c r="B91" s="12"/>
      <x:c r="C91" s="12"/>
      <x:c r="D91" s="37"/>
      <x:c r="E91" s="37"/>
      <x:c r="F91" s="37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  <x:c r="S91" s="12"/>
      <x:c r="T91" s="12"/>
      <x:c r="U91" s="12"/>
      <x:c r="V91" s="12"/>
    </x:row>
    <x:row r="92" ht="15" hidden="0" customHeight="1">
      <x:c r="A92" s="12"/>
      <x:c r="B92" s="12"/>
      <x:c r="C92" s="12"/>
      <x:c r="D92" s="37"/>
      <x:c r="E92" s="37"/>
      <x:c r="F92" s="37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  <x:c r="S92" s="12"/>
      <x:c r="T92" s="12"/>
      <x:c r="U92" s="12"/>
      <x:c r="V92" s="12"/>
    </x:row>
    <x:row r="93" ht="15" hidden="0" customHeight="1">
      <x:c r="A93" s="12"/>
      <x:c r="B93" s="12"/>
      <x:c r="C93" s="12"/>
      <x:c r="D93" s="37"/>
      <x:c r="E93" s="37"/>
      <x:c r="F93" s="37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  <x:c r="S93" s="12"/>
      <x:c r="T93" s="12"/>
      <x:c r="U93" s="12"/>
      <x:c r="V93" s="12"/>
    </x:row>
    <x:row r="94" ht="15" hidden="0" customHeight="1">
      <x:c r="A94" s="12"/>
      <x:c r="B94" s="12"/>
      <x:c r="C94" s="12"/>
      <x:c r="D94" s="37"/>
      <x:c r="E94" s="37"/>
      <x:c r="F94" s="37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  <x:c r="S94" s="12"/>
      <x:c r="T94" s="12"/>
      <x:c r="U94" s="12"/>
      <x:c r="V94" s="12"/>
    </x:row>
    <x:row r="95" ht="15" hidden="0" customHeight="1">
      <x:c r="A95" s="12"/>
      <x:c r="B95" s="12"/>
      <x:c r="C95" s="12"/>
      <x:c r="D95" s="37"/>
      <x:c r="E95" s="37"/>
      <x:c r="F95" s="37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  <x:c r="S95" s="12"/>
      <x:c r="T95" s="12"/>
      <x:c r="U95" s="12"/>
      <x:c r="V95" s="12"/>
    </x:row>
    <x:row r="96" ht="15" hidden="0" customHeight="1">
      <x:c r="A96" s="12"/>
      <x:c r="B96" s="12"/>
      <x:c r="C96" s="12"/>
      <x:c r="D96" s="37"/>
      <x:c r="E96" s="37"/>
      <x:c r="F96" s="37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  <x:c r="S96" s="12"/>
      <x:c r="T96" s="12"/>
      <x:c r="U96" s="12"/>
      <x:c r="V96" s="12"/>
    </x:row>
    <x:row r="97" ht="15" hidden="0" customHeight="1">
      <x:c r="A97" s="12"/>
      <x:c r="B97" s="12"/>
      <x:c r="C97" s="12"/>
      <x:c r="D97" s="37"/>
      <x:c r="E97" s="37"/>
      <x:c r="F97" s="37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  <x:c r="S97" s="12"/>
      <x:c r="T97" s="12"/>
      <x:c r="U97" s="12"/>
      <x:c r="V97" s="12"/>
    </x:row>
    <x:row r="98" ht="15" hidden="0" customHeight="1">
      <x:c r="A98" s="12"/>
      <x:c r="B98" s="12"/>
      <x:c r="C98" s="12"/>
      <x:c r="D98" s="37"/>
      <x:c r="E98" s="37"/>
      <x:c r="F98" s="37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  <x:c r="S98" s="12"/>
      <x:c r="T98" s="12"/>
      <x:c r="U98" s="12"/>
      <x:c r="V98" s="12"/>
    </x:row>
    <x:row r="99" ht="15" hidden="0" customHeight="1">
      <x:c r="A99" s="12"/>
      <x:c r="B99" s="12"/>
      <x:c r="C99" s="12"/>
      <x:c r="D99" s="37"/>
      <x:c r="E99" s="37"/>
      <x:c r="F99" s="37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  <x:c r="S99" s="12"/>
      <x:c r="T99" s="12"/>
      <x:c r="U99" s="12"/>
      <x:c r="V99" s="12"/>
    </x:row>
    <x:row r="100" ht="15" hidden="0" customHeight="1">
      <x:c r="A100" s="12"/>
      <x:c r="B100" s="12"/>
      <x:c r="C100" s="12"/>
      <x:c r="D100" s="37"/>
      <x:c r="E100" s="37"/>
      <x:c r="F100" s="37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  <x:c r="S100" s="12"/>
      <x:c r="T100" s="12"/>
      <x:c r="U100" s="12"/>
      <x:c r="V100" s="12"/>
    </x:row>
  </x:sheetData>
  <x:mergeCells>
    <x:mergeCell ref="A1:J1"/>
    <x:mergeCell ref="A2:J2"/>
  </x:mergeCells>
  <x:dataValidations count="1">
    <x:dataValidation type="list" sqref="B5:B100">
      <x:formula1>"1등급,2등급,3등급,4등급"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af66f7e839b43c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34" hidden="0" customWidth="1"/>
    <x:col min="5" max="5" width="34" hidden="0" customWidth="1"/>
    <x:col min="6" max="6" width="24" hidden="0" customWidth="1"/>
  </x:cols>
  <x:sheetData>
    <x:row r="1" ht="30" hidden="0" customHeight="1">
      <x:c r="A1" s="44" t="str">
        <x:v>기업 선물 수령인 지원 서비스 기준 및 단계별 대응표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역할만 기록하고 개인정보는 입력하지 않음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단계</x:v>
      </x:c>
      <x:c r="B4" s="19" t="str">
        <x:v>주 담당</x:v>
      </x:c>
      <x:c r="C4" s="19" t="str">
        <x:v>대체 담당</x:v>
      </x:c>
      <x:c r="D4" s="19" t="str">
        <x:v>개시 조건</x:v>
      </x:c>
      <x:c r="E4" s="19" t="str">
        <x:v>필수 인계</x:v>
      </x:c>
      <x:c r="F4" s="19" t="str">
        <x:v>확인 목표(분)</x:v>
      </x:c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15" hidden="0" customHeight="1">
      <x:c r="A5" s="14" t="str">
        <x:v>1단계</x:v>
      </x:c>
      <x:c r="B5" s="14" t="str">
        <x:v>지원 담당자</x:v>
      </x:c>
      <x:c r="C5" s="14" t="str">
        <x:v>대기열 책임자</x:v>
      </x:c>
      <x:c r="D5" s="14" t="str">
        <x:v>새 3·4등급 사건</x:v>
      </x:c>
      <x:c r="E5" s="14" t="str">
        <x:v>요약, 증거 링크</x:v>
      </x:c>
      <x:c r="F5" s="14" t="n">
        <x:v>60</x:v>
      </x:c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15" hidden="0" customHeight="1">
      <x:c r="A6" s="14" t="str">
        <x:v>2단계</x:v>
      </x:c>
      <x:c r="B6" s="14" t="str">
        <x:v>지원 책임자</x:v>
      </x:c>
      <x:c r="C6" s="14" t="str">
        <x:v>이행 운영</x:v>
      </x:c>
      <x:c r="D6" s="14" t="str">
        <x:v>2등급 또는 갱신 누락</x:v>
      </x:c>
      <x:c r="E6" s="14" t="str">
        <x:v>영향, 조치, 다음 갱신</x:v>
      </x:c>
      <x:c r="F6" s="14" t="n">
        <x:v>30</x:v>
      </x:c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15" hidden="0" customHeight="1">
      <x:c r="A7" s="14" t="str">
        <x:v>3단계</x:v>
      </x:c>
      <x:c r="B7" s="14" t="str">
        <x:v>사건 지휘자</x:v>
      </x:c>
      <x:c r="C7" s="14" t="str">
        <x:v>보안·개인정보·기술 책임자</x:v>
      </x:c>
      <x:c r="D7" s="14" t="str">
        <x:v>1등급 또는 다수 영향</x:v>
      </x:c>
      <x:c r="E7" s="14" t="str">
        <x:v>시간선, 범위, 결정 책임자</x:v>
      </x:c>
      <x:c r="F7" s="14" t="n">
        <x:v>15</x:v>
      </x:c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4단계</x:v>
      </x:c>
      <x:c r="B8" s="14" t="str">
        <x:v>경영 후원자</x:v>
      </x:c>
      <x:c r="C8" s="14" t="str">
        <x:v>법무·준법 책임자</x:v>
      </x:c>
      <x:c r="D8" s="14" t="str">
        <x:v>중대한 법률·안전·평판 위험</x:v>
      </x:c>
      <x:c r="E8" s="14" t="str">
        <x:v>검증 사실, 선택지, 승인 필요</x:v>
      </x:c>
      <x:c r="F8" s="14" t="n">
        <x:v>15</x:v>
      </x:c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2fba4418b8d04c1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4" hidden="0" customWidth="1"/>
    <x:col min="2" max="2" width="19" hidden="0" customWidth="1"/>
    <x:col min="3" max="3" width="19" hidden="0" customWidth="1"/>
    <x:col min="4" max="4" width="19" hidden="0" customWidth="1"/>
    <x:col min="5" max="5" width="12" hidden="0" customWidth="1"/>
    <x:col min="6" max="6" width="12" hidden="0" customWidth="1"/>
    <x:col min="7" max="7" width="28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36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</x:cols>
  <x:sheetData>
    <x:row r="1" ht="30" hidden="0" customHeight="1">
      <x:c r="A1" s="44" t="str">
        <x:v>기업 선물 수령인 지원 서비스 기준 및 단계별 대응표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가상 행으로 필수 사건 증거를 예시함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사건 번호</x:v>
      </x:c>
      <x:c r="B4" s="19" t="str">
        <x:v>접수 시각</x:v>
      </x:c>
      <x:c r="C4" s="19" t="str">
        <x:v>최초 응답 시각</x:v>
      </x:c>
      <x:c r="D4" s="19" t="str">
        <x:v>종결 시각</x:v>
      </x:c>
      <x:c r="E4" s="19" t="str">
        <x:v>언어</x:v>
      </x:c>
      <x:c r="F4" s="19" t="str">
        <x:v>채널</x:v>
      </x:c>
      <x:c r="G4" s="19" t="str">
        <x:v>문제 유형</x:v>
      </x:c>
      <x:c r="H4" s="19" t="str">
        <x:v>심각도</x:v>
      </x:c>
      <x:c r="I4" s="19" t="str">
        <x:v>개인정보 표시</x:v>
      </x:c>
      <x:c r="J4" s="19" t="str">
        <x:v>담당</x:v>
      </x:c>
      <x:c r="K4" s="19" t="str">
        <x:v>상태</x:v>
      </x:c>
      <x:c r="L4" s="19" t="str">
        <x:v>종결 코드</x:v>
      </x:c>
      <x:c r="M4" s="19" t="str">
        <x:v>증거 링크</x:v>
      </x:c>
      <x:c r="N4" s="19" t="str">
        <x:v>최초 응답 시간</x:v>
      </x:c>
      <x:c r="O4" s="19" t="str">
        <x:v>응답 목표 시간</x:v>
      </x:c>
      <x:c r="P4" s="19" t="str">
        <x:v>응답 초과</x:v>
      </x:c>
      <x:c r="Q4" s="19" t="str">
        <x:v>해결 시간</x:v>
      </x:c>
      <x:c r="R4" s="19" t="str">
        <x:v>해결 목표 시간</x:v>
      </x:c>
      <x:c r="S4" s="19" t="str">
        <x:v>해결 초과</x:v>
      </x:c>
      <x:c r="T4" s="19" t="str">
        <x:v>재개</x:v>
      </x:c>
      <x:c r="U4" s="19" t="str">
        <x:v>대기 시간</x:v>
      </x:c>
      <x:c r="V4" s="19" t="str">
        <x:v>증거 완비</x:v>
      </x:c>
    </x:row>
    <x:row r="5" ht="15" hidden="0" customHeight="1">
      <x:c r="A5" s="14" t="str">
        <x:v>가상-001</x:v>
      </x:c>
      <x:c r="B5" s="22" t="n">
        <x:v>46286.375</x:v>
      </x:c>
      <x:c r="C5" s="22" t="n">
        <x:v>46286.40277777778</x:v>
      </x:c>
      <x:c r="D5" s="22" t="n">
        <x:v>46286.541666666664</x:v>
      </x:c>
      <x:c r="E5" s="14" t="str">
        <x:v>한국어</x:v>
      </x:c>
      <x:c r="F5" s="14" t="str">
        <x:v>전자우편</x:v>
      </x:c>
      <x:c r="G5" s="14" t="str">
        <x:v>발송 전 주소 수정</x:v>
      </x:c>
      <x:c r="H5" s="14" t="str">
        <x:v>2등급</x:v>
      </x:c>
      <x:c r="I5" s="14" t="str">
        <x:v>아니오</x:v>
      </x:c>
      <x:c r="J5" s="14" t="str">
        <x:v>이행 운영</x:v>
      </x:c>
      <x:c r="K5" s="14" t="str">
        <x:v>종결</x:v>
      </x:c>
      <x:c r="L5" s="14" t="str">
        <x:v>발송 전 수정</x:v>
      </x:c>
      <x:c r="M5" s="14" t="str">
        <x:v>https://example.invalid/evidence/HYP-001</x:v>
      </x:c>
      <x:c r="N5" s="23" t="n">
        <x:f>IF(OR(B5="",C5=""),"",ROUND((C5-B5)*24,2))</x:f>
        <x:v>0.67</x:v>
      </x:c>
      <x:c r="O5" s="23" t="n">
        <x:f>IFERROR(INDEX('서비스 기준'!$D$5:$D$12,MATCH(H5,'서비스 기준'!$B$5:$B$12,0)),"")</x:f>
        <x:v>2</x:v>
      </x:c>
      <x:c r="P5" s="23" t="str">
        <x:f>IF(OR(N5="",O5=""),"",IF(N5&gt;O5,"YES","NO"))</x:f>
        <x:v>NO</x:v>
      </x:c>
      <x:c r="Q5" s="23" t="n">
        <x:f>IF(OR(B5="",D5=""),"",ROUND((D5-B5)*24,2))</x:f>
        <x:v>4</x:v>
      </x:c>
      <x:c r="R5" s="23" t="n">
        <x:f>IFERROR(INDEX('서비스 기준'!$F$5:$F$12,MATCH(H5,'서비스 기준'!$B$5:$B$12,0)),"")</x:f>
        <x:v>24</x:v>
      </x:c>
      <x:c r="S5" s="23" t="str">
        <x:f>IF(OR(Q5="",R5=""),"",IF(Q5&gt;R5,"YES","NO"))</x:f>
        <x:v>NO</x:v>
      </x:c>
      <x:c r="T5" s="23" t="str">
        <x:f>IF(A5="","",IF(COUNTIF(A$5:A5,A5)&gt;1,"YES","NO"))</x:f>
        <x:v>NO</x:v>
      </x:c>
      <x:c r="U5" s="23" t="n">
        <x:f>IF(B5="","",ROUND((IF(D5="",NOW(),D5)-B5)*24,2))</x:f>
        <x:v>4</x:v>
      </x:c>
      <x:c r="V5" s="14" t="str">
        <x:f>IF(A5="","",IF(AND(J5&lt;&gt;"",K5&lt;&gt;"",M5&lt;&gt;""),"YES","NO"))</x:f>
        <x:v>YES</x:v>
      </x:c>
    </x:row>
    <x:row r="6" ht="15" hidden="0" customHeight="1">
      <x:c r="A6" s="14" t="str">
        <x:v>가상-002</x:v>
      </x:c>
      <x:c r="B6" s="22" t="n">
        <x:v>46285.583333333336</x:v>
      </x:c>
      <x:c r="C6" s="22" t="n">
        <x:v>46285.6875</x:v>
      </x:c>
      <x:c r="D6" s="22" t="n">
        <x:v>46287.5</x:v>
      </x:c>
      <x:c r="E6" s="14" t="str">
        <x:v>한국어</x:v>
      </x:c>
      <x:c r="F6" s="14" t="str">
        <x:v>웹</x:v>
      </x:c>
      <x:c r="G6" s="14" t="str">
        <x:v>파손 배송</x:v>
      </x:c>
      <x:c r="H6" s="14" t="str">
        <x:v>2등급</x:v>
      </x:c>
      <x:c r="I6" s="14" t="str">
        <x:v>아니오</x:v>
      </x:c>
      <x:c r="J6" s="14" t="str">
        <x:v>이행 운영</x:v>
      </x:c>
      <x:c r="K6" s="14" t="str">
        <x:v>종결</x:v>
      </x:c>
      <x:c r="L6" s="14" t="str">
        <x:v>교체품 발송</x:v>
      </x:c>
      <x:c r="M6" s="14" t="str">
        <x:v>https://example.invalid/evidence/HYP-002</x:v>
      </x:c>
      <x:c r="N6" s="23" t="n">
        <x:f>IF(OR(B6="",C6=""),"",ROUND((C6-B6)*24,2))</x:f>
        <x:v>2.5</x:v>
      </x:c>
      <x:c r="O6" s="23" t="n">
        <x:f>IFERROR(INDEX('서비스 기준'!$D$5:$D$12,MATCH(H6,'서비스 기준'!$B$5:$B$12,0)),"")</x:f>
        <x:v>2</x:v>
      </x:c>
      <x:c r="P6" s="23" t="str">
        <x:f>IF(OR(N6="",O6=""),"",IF(N6&gt;O6,"YES","NO"))</x:f>
        <x:v>YES</x:v>
      </x:c>
      <x:c r="Q6" s="23" t="n">
        <x:f>IF(OR(B6="",D6=""),"",ROUND((D6-B6)*24,2))</x:f>
        <x:v>46</x:v>
      </x:c>
      <x:c r="R6" s="23" t="n">
        <x:f>IFERROR(INDEX('서비스 기준'!$F$5:$F$12,MATCH(H6,'서비스 기준'!$B$5:$B$12,0)),"")</x:f>
        <x:v>24</x:v>
      </x:c>
      <x:c r="S6" s="23" t="str">
        <x:f>IF(OR(Q6="",R6=""),"",IF(Q6&gt;R6,"YES","NO"))</x:f>
        <x:v>YES</x:v>
      </x:c>
      <x:c r="T6" s="23" t="str">
        <x:f>IF(A6="","",IF(COUNTIF(A$5:A6,A6)&gt;1,"YES","NO"))</x:f>
        <x:v>NO</x:v>
      </x:c>
      <x:c r="U6" s="23" t="n">
        <x:f>IF(B6="","",ROUND((IF(D6="",NOW(),D6)-B6)*24,2))</x:f>
        <x:v>46</x:v>
      </x:c>
      <x:c r="V6" s="14" t="str">
        <x:f>IF(A6="","",IF(AND(J6&lt;&gt;"",K6&lt;&gt;"",M6&lt;&gt;""),"YES","NO"))</x:f>
        <x:v>YES</x:v>
      </x:c>
    </x:row>
    <x:row r="7" ht="15" hidden="0" customHeight="1">
      <x:c r="A7" s="14" t="str">
        <x:v>가상-003</x:v>
      </x:c>
      <x:c r="B7" s="22" t="n">
        <x:v>46287.333333333336</x:v>
      </x:c>
      <x:c r="C7" s="22" t="n">
        <x:v>46287.385416666664</x:v>
      </x:c>
      <x:c r="D7" s="22"/>
      <x:c r="E7" s="14" t="str">
        <x:v>한국어</x:v>
      </x:c>
      <x:c r="F7" s="14" t="str">
        <x:v>대화</x:v>
      </x:c>
      <x:c r="G7" s="14" t="str">
        <x:v>보상 안내 미수신</x:v>
      </x:c>
      <x:c r="H7" s="14" t="str">
        <x:v>2등급</x:v>
      </x:c>
      <x:c r="I7" s="14" t="str">
        <x:v>아니오</x:v>
      </x:c>
      <x:c r="J7" s="14" t="str">
        <x:v>지원 운영</x:v>
      </x:c>
      <x:c r="K7" s="14" t="str">
        <x:v>처리 중</x:v>
      </x:c>
      <x:c r="L7" s="14" t="str"/>
      <x:c r="M7" s="14" t="str">
        <x:v>https://example.invalid/evidence/HYP-003</x:v>
      </x:c>
      <x:c r="N7" s="23" t="n">
        <x:f>IF(OR(B7="",C7=""),"",ROUND((C7-B7)*24,2))</x:f>
        <x:v>1.25</x:v>
      </x:c>
      <x:c r="O7" s="23" t="n">
        <x:f>IFERROR(INDEX('서비스 기준'!$D$5:$D$12,MATCH(H7,'서비스 기준'!$B$5:$B$12,0)),"")</x:f>
        <x:v>2</x:v>
      </x:c>
      <x:c r="P7" s="23" t="str">
        <x:f>IF(OR(N7="",O7=""),"",IF(N7&gt;O7,"YES","NO"))</x:f>
        <x:v>NO</x:v>
      </x:c>
      <x:c r="Q7" s="23" t="str">
        <x:f>IF(OR(B7="",D7=""),"",ROUND((D7-B7)*24,2))</x:f>
      </x:c>
      <x:c r="R7" s="23" t="n">
        <x:f>IFERROR(INDEX('서비스 기준'!$F$5:$F$12,MATCH(H7,'서비스 기준'!$B$5:$B$12,0)),"")</x:f>
        <x:v>24</x:v>
      </x:c>
      <x:c r="S7" s="23" t="str">
        <x:f>IF(OR(Q7="",R7=""),"",IF(Q7&gt;R7,"YES","NO"))</x:f>
      </x:c>
      <x:c r="T7" s="23" t="str">
        <x:f>IF(A7="","",IF(COUNTIF(A$5:A7,A7)&gt;1,"YES","NO"))</x:f>
        <x:v>NO</x:v>
      </x:c>
      <x:c r="U7" s="23" t="n">
        <x:f>IF(B7="","",ROUND((IF(D7="",NOW(),D7)-B7)*24,2))</x:f>
        <x:v>16</x:v>
      </x:c>
      <x:c r="V7" s="14" t="str">
        <x:f>IF(A7="","",IF(AND(J7&lt;&gt;"",K7&lt;&gt;"",M7&lt;&gt;""),"YES","NO"))</x:f>
        <x:v>YES</x:v>
      </x:c>
    </x:row>
    <x:row r="8" ht="15" hidden="0" customHeight="1">
      <x:c r="A8" s="14" t="str">
        <x:v>가상-004</x:v>
      </x:c>
      <x:c r="B8" s="22" t="n">
        <x:v>46287.416666666664</x:v>
      </x:c>
      <x:c r="C8" s="22" t="n">
        <x:v>46287.430555555555</x:v>
      </x:c>
      <x:c r="D8" s="22" t="n">
        <x:v>46287.458333333336</x:v>
      </x:c>
      <x:c r="E8" s="14" t="str">
        <x:v>한국어</x:v>
      </x:c>
      <x:c r="F8" s="14" t="str">
        <x:v>전자우편</x:v>
      </x:c>
      <x:c r="G8" s="14" t="str">
        <x:v>개인정보·열람 요청</x:v>
      </x:c>
      <x:c r="H8" s="14" t="str">
        <x:v>1등급</x:v>
      </x:c>
      <x:c r="I8" s="14" t="str">
        <x:v>예</x:v>
      </x:c>
      <x:c r="J8" s="14" t="str">
        <x:v>개인정보 책임자</x:v>
      </x:c>
      <x:c r="K8" s="14" t="str">
        <x:v>이관</x:v>
      </x:c>
      <x:c r="L8" s="14" t="str">
        <x:v>전담 절차로 이관</x:v>
      </x:c>
      <x:c r="M8" s="14" t="str">
        <x:v>https://example.invalid/evidence/HYP-004</x:v>
      </x:c>
      <x:c r="N8" s="23" t="n">
        <x:f>IF(OR(B8="",C8=""),"",ROUND((C8-B8)*24,2))</x:f>
        <x:v>0.33</x:v>
      </x:c>
      <x:c r="O8" s="23" t="n">
        <x:f>IFERROR(INDEX('서비스 기준'!$D$5:$D$12,MATCH(H8,'서비스 기준'!$B$5:$B$12,0)),"")</x:f>
        <x:v>0.25</x:v>
      </x:c>
      <x:c r="P8" s="23" t="str">
        <x:f>IF(OR(N8="",O8=""),"",IF(N8&gt;O8,"YES","NO"))</x:f>
        <x:v>YES</x:v>
      </x:c>
      <x:c r="Q8" s="23" t="n">
        <x:f>IF(OR(B8="",D8=""),"",ROUND((D8-B8)*24,2))</x:f>
        <x:v>1</x:v>
      </x:c>
      <x:c r="R8" s="23" t="n">
        <x:f>IFERROR(INDEX('서비스 기준'!$F$5:$F$12,MATCH(H8,'서비스 기준'!$B$5:$B$12,0)),"")</x:f>
        <x:v>4</x:v>
      </x:c>
      <x:c r="S8" s="23" t="str">
        <x:f>IF(OR(Q8="",R8=""),"",IF(Q8&gt;R8,"YES","NO"))</x:f>
        <x:v>NO</x:v>
      </x:c>
      <x:c r="T8" s="23" t="str">
        <x:f>IF(A8="","",IF(COUNTIF(A$5:A8,A8)&gt;1,"YES","NO"))</x:f>
        <x:v>NO</x:v>
      </x:c>
      <x:c r="U8" s="23" t="n">
        <x:f>IF(B8="","",ROUND((IF(D8="",NOW(),D8)-B8)*24,2))</x:f>
        <x:v>1</x:v>
      </x:c>
      <x:c r="V8" s="14" t="str">
        <x:f>IF(A8="","",IF(AND(J8&lt;&gt;"",K8&lt;&gt;"",M8&lt;&gt;""),"YES","NO"))</x:f>
        <x:v>YES</x:v>
      </x:c>
    </x:row>
    <x:row r="9" ht="15" hidden="0" customHeight="1">
      <x:c r="A9" s="14"/>
      <x:c r="B9" s="22"/>
      <x:c r="C9" s="22"/>
      <x:c r="D9" s="22"/>
      <x:c r="E9" s="14" t="str">
        <x:v>ko</x:v>
      </x:c>
      <x:c r="F9" s="14"/>
      <x:c r="G9" s="14"/>
      <x:c r="H9" s="14"/>
      <x:c r="I9" s="14"/>
      <x:c r="J9" s="14"/>
      <x:c r="K9" s="14"/>
      <x:c r="L9" s="14"/>
      <x:c r="M9" s="14"/>
      <x:c r="N9" s="23" t="str">
        <x:f>IF(OR(B9="",C9=""),"",ROUND((C9-B9)*24,2))</x:f>
      </x:c>
      <x:c r="O9" s="23" t="str">
        <x:f>IFERROR(INDEX('서비스 기준'!$D$5:$D$12,MATCH(H9,'서비스 기준'!$B$5:$B$12,0)),"")</x:f>
      </x:c>
      <x:c r="P9" s="23" t="str">
        <x:f>IF(OR(N9="",O9=""),"",IF(N9&gt;O9,"YES","NO"))</x:f>
      </x:c>
      <x:c r="Q9" s="23" t="str">
        <x:f>IF(OR(B9="",D9=""),"",ROUND((D9-B9)*24,2))</x:f>
      </x:c>
      <x:c r="R9" s="23" t="str">
        <x:f>IFERROR(INDEX('서비스 기준'!$F$5:$F$12,MATCH(H9,'서비스 기준'!$B$5:$B$12,0)),"")</x:f>
      </x:c>
      <x:c r="S9" s="23" t="str">
        <x:f>IF(OR(Q9="",R9=""),"",IF(Q9&gt;R9,"YES","NO"))</x:f>
      </x:c>
      <x:c r="T9" s="23" t="str">
        <x:f>IF(A9="","",IF(COUNTIF(A$5:A9,A9)&gt;1,"YES","NO"))</x:f>
      </x:c>
      <x:c r="U9" s="23" t="str">
        <x:f>IF(B9="","",ROUND((IF(D9="",NOW(),D9)-B9)*24,2))</x:f>
      </x:c>
      <x:c r="V9" s="14" t="str">
        <x:f>IF(A9="","",IF(AND(J9&lt;&gt;"",K9&lt;&gt;"",M9&lt;&gt;""),"YES","NO"))</x:f>
      </x:c>
    </x:row>
    <x:row r="10" ht="15" hidden="0" customHeight="1">
      <x:c r="A10" s="14"/>
      <x:c r="B10" s="22"/>
      <x:c r="C10" s="22"/>
      <x:c r="D10" s="22"/>
      <x:c r="E10" s="14" t="str">
        <x:v>ko</x:v>
      </x:c>
      <x:c r="F10" s="14"/>
      <x:c r="G10" s="14"/>
      <x:c r="H10" s="14"/>
      <x:c r="I10" s="14"/>
      <x:c r="J10" s="14"/>
      <x:c r="K10" s="14"/>
      <x:c r="L10" s="14"/>
      <x:c r="M10" s="14"/>
      <x:c r="N10" s="23" t="str">
        <x:f>IF(OR(B10="",C10=""),"",ROUND((C10-B10)*24,2))</x:f>
      </x:c>
      <x:c r="O10" s="23" t="str">
        <x:f>IFERROR(INDEX('서비스 기준'!$D$5:$D$12,MATCH(H10,'서비스 기준'!$B$5:$B$12,0)),"")</x:f>
      </x:c>
      <x:c r="P10" s="23" t="str">
        <x:f>IF(OR(N10="",O10=""),"",IF(N10&gt;O10,"YES","NO"))</x:f>
      </x:c>
      <x:c r="Q10" s="23" t="str">
        <x:f>IF(OR(B10="",D10=""),"",ROUND((D10-B10)*24,2))</x:f>
      </x:c>
      <x:c r="R10" s="23" t="str">
        <x:f>IFERROR(INDEX('서비스 기준'!$F$5:$F$12,MATCH(H10,'서비스 기준'!$B$5:$B$12,0)),"")</x:f>
      </x:c>
      <x:c r="S10" s="23" t="str">
        <x:f>IF(OR(Q10="",R10=""),"",IF(Q10&gt;R10,"YES","NO"))</x:f>
      </x:c>
      <x:c r="T10" s="23" t="str">
        <x:f>IF(A10="","",IF(COUNTIF(A$5:A10,A10)&gt;1,"YES","NO"))</x:f>
      </x:c>
      <x:c r="U10" s="23" t="str">
        <x:f>IF(B10="","",ROUND((IF(D10="",NOW(),D10)-B10)*24,2))</x:f>
      </x:c>
      <x:c r="V10" s="14" t="str">
        <x:f>IF(A10="","",IF(AND(J10&lt;&gt;"",K10&lt;&gt;"",M10&lt;&gt;""),"YES","NO"))</x:f>
      </x:c>
    </x:row>
    <x:row r="11" ht="15" hidden="0" customHeight="1">
      <x:c r="A11" s="14"/>
      <x:c r="B11" s="22"/>
      <x:c r="C11" s="22"/>
      <x:c r="D11" s="22"/>
      <x:c r="E11" s="14" t="str">
        <x:v>ko</x:v>
      </x:c>
      <x:c r="F11" s="14"/>
      <x:c r="G11" s="14"/>
      <x:c r="H11" s="14"/>
      <x:c r="I11" s="14"/>
      <x:c r="J11" s="14"/>
      <x:c r="K11" s="14"/>
      <x:c r="L11" s="14"/>
      <x:c r="M11" s="14"/>
      <x:c r="N11" s="23" t="str">
        <x:f>IF(OR(B11="",C11=""),"",ROUND((C11-B11)*24,2))</x:f>
      </x:c>
      <x:c r="O11" s="23" t="str">
        <x:f>IFERROR(INDEX('서비스 기준'!$D$5:$D$12,MATCH(H11,'서비스 기준'!$B$5:$B$12,0)),"")</x:f>
      </x:c>
      <x:c r="P11" s="23" t="str">
        <x:f>IF(OR(N11="",O11=""),"",IF(N11&gt;O11,"YES","NO"))</x:f>
      </x:c>
      <x:c r="Q11" s="23" t="str">
        <x:f>IF(OR(B11="",D11=""),"",ROUND((D11-B11)*24,2))</x:f>
      </x:c>
      <x:c r="R11" s="23" t="str">
        <x:f>IFERROR(INDEX('서비스 기준'!$F$5:$F$12,MATCH(H11,'서비스 기준'!$B$5:$B$12,0)),"")</x:f>
      </x:c>
      <x:c r="S11" s="23" t="str">
        <x:f>IF(OR(Q11="",R11=""),"",IF(Q11&gt;R11,"YES","NO"))</x:f>
      </x:c>
      <x:c r="T11" s="23" t="str">
        <x:f>IF(A11="","",IF(COUNTIF(A$5:A11,A11)&gt;1,"YES","NO"))</x:f>
      </x:c>
      <x:c r="U11" s="23" t="str">
        <x:f>IF(B11="","",ROUND((IF(D11="",NOW(),D11)-B11)*24,2))</x:f>
      </x:c>
      <x:c r="V11" s="14" t="str">
        <x:f>IF(A11="","",IF(AND(J11&lt;&gt;"",K11&lt;&gt;"",M11&lt;&gt;""),"YES","NO"))</x:f>
      </x:c>
    </x:row>
    <x:row r="12" ht="15" hidden="0" customHeight="1">
      <x:c r="A12" s="14"/>
      <x:c r="B12" s="22"/>
      <x:c r="C12" s="22"/>
      <x:c r="D12" s="22"/>
      <x:c r="E12" s="14" t="str">
        <x:v>ko</x:v>
      </x:c>
      <x:c r="F12" s="14"/>
      <x:c r="G12" s="14"/>
      <x:c r="H12" s="14"/>
      <x:c r="I12" s="14"/>
      <x:c r="J12" s="14"/>
      <x:c r="K12" s="14"/>
      <x:c r="L12" s="14"/>
      <x:c r="M12" s="14"/>
      <x:c r="N12" s="23" t="str">
        <x:f>IF(OR(B12="",C12=""),"",ROUND((C12-B12)*24,2))</x:f>
      </x:c>
      <x:c r="O12" s="23" t="str">
        <x:f>IFERROR(INDEX('서비스 기준'!$D$5:$D$12,MATCH(H12,'서비스 기준'!$B$5:$B$12,0)),"")</x:f>
      </x:c>
      <x:c r="P12" s="23" t="str">
        <x:f>IF(OR(N12="",O12=""),"",IF(N12&gt;O12,"YES","NO"))</x:f>
      </x:c>
      <x:c r="Q12" s="23" t="str">
        <x:f>IF(OR(B12="",D12=""),"",ROUND((D12-B12)*24,2))</x:f>
      </x:c>
      <x:c r="R12" s="23" t="str">
        <x:f>IFERROR(INDEX('서비스 기준'!$F$5:$F$12,MATCH(H12,'서비스 기준'!$B$5:$B$12,0)),"")</x:f>
      </x:c>
      <x:c r="S12" s="23" t="str">
        <x:f>IF(OR(Q12="",R12=""),"",IF(Q12&gt;R12,"YES","NO"))</x:f>
      </x:c>
      <x:c r="T12" s="23" t="str">
        <x:f>IF(A12="","",IF(COUNTIF(A$5:A12,A12)&gt;1,"YES","NO"))</x:f>
      </x:c>
      <x:c r="U12" s="23" t="str">
        <x:f>IF(B12="","",ROUND((IF(D12="",NOW(),D12)-B12)*24,2))</x:f>
      </x:c>
      <x:c r="V12" s="14" t="str">
        <x:f>IF(A12="","",IF(AND(J12&lt;&gt;"",K12&lt;&gt;"",M12&lt;&gt;""),"YES","NO"))</x:f>
      </x:c>
    </x:row>
    <x:row r="13" ht="15" hidden="0" customHeight="1">
      <x:c r="A13" s="14"/>
      <x:c r="B13" s="22"/>
      <x:c r="C13" s="22"/>
      <x:c r="D13" s="22"/>
      <x:c r="E13" s="14" t="str">
        <x:v>ko</x:v>
      </x:c>
      <x:c r="F13" s="14"/>
      <x:c r="G13" s="14"/>
      <x:c r="H13" s="14"/>
      <x:c r="I13" s="14"/>
      <x:c r="J13" s="14"/>
      <x:c r="K13" s="14"/>
      <x:c r="L13" s="14"/>
      <x:c r="M13" s="14"/>
      <x:c r="N13" s="23" t="str">
        <x:f>IF(OR(B13="",C13=""),"",ROUND((C13-B13)*24,2))</x:f>
      </x:c>
      <x:c r="O13" s="23" t="str">
        <x:f>IFERROR(INDEX('서비스 기준'!$D$5:$D$12,MATCH(H13,'서비스 기준'!$B$5:$B$12,0)),"")</x:f>
      </x:c>
      <x:c r="P13" s="23" t="str">
        <x:f>IF(OR(N13="",O13=""),"",IF(N13&gt;O13,"YES","NO"))</x:f>
      </x:c>
      <x:c r="Q13" s="23" t="str">
        <x:f>IF(OR(B13="",D13=""),"",ROUND((D13-B13)*24,2))</x:f>
      </x:c>
      <x:c r="R13" s="23" t="str">
        <x:f>IFERROR(INDEX('서비스 기준'!$F$5:$F$12,MATCH(H13,'서비스 기준'!$B$5:$B$12,0)),"")</x:f>
      </x:c>
      <x:c r="S13" s="23" t="str">
        <x:f>IF(OR(Q13="",R13=""),"",IF(Q13&gt;R13,"YES","NO"))</x:f>
      </x:c>
      <x:c r="T13" s="23" t="str">
        <x:f>IF(A13="","",IF(COUNTIF(A$5:A13,A13)&gt;1,"YES","NO"))</x:f>
      </x:c>
      <x:c r="U13" s="23" t="str">
        <x:f>IF(B13="","",ROUND((IF(D13="",NOW(),D13)-B13)*24,2))</x:f>
      </x:c>
      <x:c r="V13" s="14" t="str">
        <x:f>IF(A13="","",IF(AND(J13&lt;&gt;"",K13&lt;&gt;"",M13&lt;&gt;""),"YES","NO"))</x:f>
      </x:c>
    </x:row>
    <x:row r="14" ht="15" hidden="0" customHeight="1">
      <x:c r="A14" s="14"/>
      <x:c r="B14" s="22"/>
      <x:c r="C14" s="22"/>
      <x:c r="D14" s="22"/>
      <x:c r="E14" s="14" t="str">
        <x:v>ko</x:v>
      </x:c>
      <x:c r="F14" s="14"/>
      <x:c r="G14" s="14"/>
      <x:c r="H14" s="14"/>
      <x:c r="I14" s="14"/>
      <x:c r="J14" s="14"/>
      <x:c r="K14" s="14"/>
      <x:c r="L14" s="14"/>
      <x:c r="M14" s="14"/>
      <x:c r="N14" s="23" t="str">
        <x:f>IF(OR(B14="",C14=""),"",ROUND((C14-B14)*24,2))</x:f>
      </x:c>
      <x:c r="O14" s="23" t="str">
        <x:f>IFERROR(INDEX('서비스 기준'!$D$5:$D$12,MATCH(H14,'서비스 기준'!$B$5:$B$12,0)),"")</x:f>
      </x:c>
      <x:c r="P14" s="23" t="str">
        <x:f>IF(OR(N14="",O14=""),"",IF(N14&gt;O14,"YES","NO"))</x:f>
      </x:c>
      <x:c r="Q14" s="23" t="str">
        <x:f>IF(OR(B14="",D14=""),"",ROUND((D14-B14)*24,2))</x:f>
      </x:c>
      <x:c r="R14" s="23" t="str">
        <x:f>IFERROR(INDEX('서비스 기준'!$F$5:$F$12,MATCH(H14,'서비스 기준'!$B$5:$B$12,0)),"")</x:f>
      </x:c>
      <x:c r="S14" s="23" t="str">
        <x:f>IF(OR(Q14="",R14=""),"",IF(Q14&gt;R14,"YES","NO"))</x:f>
      </x:c>
      <x:c r="T14" s="23" t="str">
        <x:f>IF(A14="","",IF(COUNTIF(A$5:A14,A14)&gt;1,"YES","NO"))</x:f>
      </x:c>
      <x:c r="U14" s="23" t="str">
        <x:f>IF(B14="","",ROUND((IF(D14="",NOW(),D14)-B14)*24,2))</x:f>
      </x:c>
      <x:c r="V14" s="14" t="str">
        <x:f>IF(A14="","",IF(AND(J14&lt;&gt;"",K14&lt;&gt;"",M14&lt;&gt;""),"YES","NO"))</x:f>
      </x:c>
    </x:row>
    <x:row r="15" ht="15" hidden="0" customHeight="1">
      <x:c r="A15" s="14"/>
      <x:c r="B15" s="22"/>
      <x:c r="C15" s="22"/>
      <x:c r="D15" s="22"/>
      <x:c r="E15" s="14" t="str">
        <x:v>ko</x:v>
      </x:c>
      <x:c r="F15" s="14"/>
      <x:c r="G15" s="14"/>
      <x:c r="H15" s="14"/>
      <x:c r="I15" s="14"/>
      <x:c r="J15" s="14"/>
      <x:c r="K15" s="14"/>
      <x:c r="L15" s="14"/>
      <x:c r="M15" s="14"/>
      <x:c r="N15" s="23" t="str">
        <x:f>IF(OR(B15="",C15=""),"",ROUND((C15-B15)*24,2))</x:f>
      </x:c>
      <x:c r="O15" s="23" t="str">
        <x:f>IFERROR(INDEX('서비스 기준'!$D$5:$D$12,MATCH(H15,'서비스 기준'!$B$5:$B$12,0)),"")</x:f>
      </x:c>
      <x:c r="P15" s="23" t="str">
        <x:f>IF(OR(N15="",O15=""),"",IF(N15&gt;O15,"YES","NO"))</x:f>
      </x:c>
      <x:c r="Q15" s="23" t="str">
        <x:f>IF(OR(B15="",D15=""),"",ROUND((D15-B15)*24,2))</x:f>
      </x:c>
      <x:c r="R15" s="23" t="str">
        <x:f>IFERROR(INDEX('서비스 기준'!$F$5:$F$12,MATCH(H15,'서비스 기준'!$B$5:$B$12,0)),"")</x:f>
      </x:c>
      <x:c r="S15" s="23" t="str">
        <x:f>IF(OR(Q15="",R15=""),"",IF(Q15&gt;R15,"YES","NO"))</x:f>
      </x:c>
      <x:c r="T15" s="23" t="str">
        <x:f>IF(A15="","",IF(COUNTIF(A$5:A15,A15)&gt;1,"YES","NO"))</x:f>
      </x:c>
      <x:c r="U15" s="23" t="str">
        <x:f>IF(B15="","",ROUND((IF(D15="",NOW(),D15)-B15)*24,2))</x:f>
      </x:c>
      <x:c r="V15" s="14" t="str">
        <x:f>IF(A15="","",IF(AND(J15&lt;&gt;"",K15&lt;&gt;"",M15&lt;&gt;""),"YES","NO"))</x:f>
      </x:c>
    </x:row>
    <x:row r="16" ht="15" hidden="0" customHeight="1">
      <x:c r="A16" s="14"/>
      <x:c r="B16" s="22"/>
      <x:c r="C16" s="22"/>
      <x:c r="D16" s="22"/>
      <x:c r="E16" s="14" t="str">
        <x:v>ko</x:v>
      </x:c>
      <x:c r="F16" s="14"/>
      <x:c r="G16" s="14"/>
      <x:c r="H16" s="14"/>
      <x:c r="I16" s="14"/>
      <x:c r="J16" s="14"/>
      <x:c r="K16" s="14"/>
      <x:c r="L16" s="14"/>
      <x:c r="M16" s="14"/>
      <x:c r="N16" s="23" t="str">
        <x:f>IF(OR(B16="",C16=""),"",ROUND((C16-B16)*24,2))</x:f>
      </x:c>
      <x:c r="O16" s="23" t="str">
        <x:f>IFERROR(INDEX('서비스 기준'!$D$5:$D$12,MATCH(H16,'서비스 기준'!$B$5:$B$12,0)),"")</x:f>
      </x:c>
      <x:c r="P16" s="23" t="str">
        <x:f>IF(OR(N16="",O16=""),"",IF(N16&gt;O16,"YES","NO"))</x:f>
      </x:c>
      <x:c r="Q16" s="23" t="str">
        <x:f>IF(OR(B16="",D16=""),"",ROUND((D16-B16)*24,2))</x:f>
      </x:c>
      <x:c r="R16" s="23" t="str">
        <x:f>IFERROR(INDEX('서비스 기준'!$F$5:$F$12,MATCH(H16,'서비스 기준'!$B$5:$B$12,0)),"")</x:f>
      </x:c>
      <x:c r="S16" s="23" t="str">
        <x:f>IF(OR(Q16="",R16=""),"",IF(Q16&gt;R16,"YES","NO"))</x:f>
      </x:c>
      <x:c r="T16" s="23" t="str">
        <x:f>IF(A16="","",IF(COUNTIF(A$5:A16,A16)&gt;1,"YES","NO"))</x:f>
      </x:c>
      <x:c r="U16" s="23" t="str">
        <x:f>IF(B16="","",ROUND((IF(D16="",NOW(),D16)-B16)*24,2))</x:f>
      </x:c>
      <x:c r="V16" s="14" t="str">
        <x:f>IF(A16="","",IF(AND(J16&lt;&gt;"",K16&lt;&gt;"",M16&lt;&gt;""),"YES","NO"))</x:f>
      </x:c>
    </x:row>
  </x:sheetData>
  <x:mergeCells>
    <x:mergeCell ref="A1:V1"/>
    <x:mergeCell ref="A2:V2"/>
  </x:mergeCells>
  <x:dataValidations count="1">
    <x:dataValidation type="list" sqref="H5:H100">
      <x:formula1>"1등급,2등급,3등급,4등급"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11fd0bce45d421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8" hidden="0" customWidth="1"/>
  </x:cols>
  <x:sheetData>
    <x:row r="1" ht="30" hidden="0" customHeight="1">
      <x:c r="A1" s="44" t="str">
        <x:v>기업 선물 수령인 지원 서비스 기준 및 단계별 대응표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서비스 지표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지표</x:v>
      </x:c>
      <x:c r="B4" s="19" t="str">
        <x:v>값</x:v>
      </x:c>
      <x:c r="C4" s="19" t="str">
        <x:v>단위</x:v>
      </x:c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15" hidden="0" customHeight="1">
      <x:c r="A5" s="14" t="str">
        <x:v>전체 사건</x:v>
      </x:c>
      <x:c r="B5" s="28" t="n">
        <x:f>COUNTIF('사건 기록'!A5:A100,"&lt;&gt;")</x:f>
        <x:v>4</x:v>
      </x:c>
      <x:c r="C5" s="14" t="str">
        <x:v>건</x:v>
      </x:c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15" hidden="0" customHeight="1">
      <x:c r="A6" s="14" t="str">
        <x:v>종결 또는 이관 사건</x:v>
      </x:c>
      <x:c r="B6" s="28" t="n">
        <x:f>COUNTIF('사건 기록'!K5:K100,"종결")+COUNTIF('사건 기록'!K5:K100,"이관")</x:f>
        <x:v>3</x:v>
      </x:c>
      <x:c r="C6" s="14" t="str">
        <x:v>건</x:v>
      </x:c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15" hidden="0" customHeight="1">
      <x:c r="A7" s="14" t="str">
        <x:v>응답 달성률</x:v>
      </x:c>
      <x:c r="B7" s="29" t="n">
        <x:f>IFERROR(COUNTIF('사건 기록'!P5:P100,"NO")/(COUNTIF('사건 기록'!P5:P100,"YES")+COUNTIF('사건 기록'!P5:P100,"NO")),0)</x:f>
        <x:v>0.5</x:v>
      </x:c>
      <x:c r="C7" s="14" t="str">
        <x:v>비율</x:v>
      </x:c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해결 달성률</x:v>
      </x:c>
      <x:c r="B8" s="29" t="n">
        <x:f>IFERROR(COUNTIF('사건 기록'!S5:S100,"NO")/(COUNTIF('사건 기록'!S5:S100,"YES")+COUNTIF('사건 기록'!S5:S100,"NO")),0)</x:f>
        <x:v>0.6666666666666666</x:v>
      </x:c>
      <x:c r="C8" s="14" t="str">
        <x:v>비율</x:v>
      </x:c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  <x:row r="9" ht="15" hidden="0" customHeight="1">
      <x:c r="A9" s="14" t="str">
        <x:v>평균 최초 응답 시간</x:v>
      </x:c>
      <x:c r="B9" s="28" t="n">
        <x:f>IFERROR(AVERAGE('사건 기록'!N5:N100),0)</x:f>
        <x:v>1.1875</x:v>
      </x:c>
      <x:c r="C9" s="14" t="str">
        <x:v>시간</x:v>
      </x:c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</x:row>
    <x:row r="10" ht="15" hidden="0" customHeight="1">
      <x:c r="A10" s="14" t="str">
        <x:v>평균 해결 시간</x:v>
      </x:c>
      <x:c r="B10" s="28" t="n">
        <x:f>IFERROR(AVERAGE('사건 기록'!Q5:Q100),0)</x:f>
        <x:v>17</x:v>
      </x:c>
      <x:c r="C10" s="14" t="str">
        <x:v>시간</x:v>
      </x:c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</x:row>
    <x:row r="11" ht="15" hidden="0" customHeight="1">
      <x:c r="A11" s="14" t="str">
        <x:v>미종결 대기</x:v>
      </x:c>
      <x:c r="B11" s="28" t="n">
        <x:f>COUNTIF('사건 기록'!K5:K100,"처리 중")</x:f>
        <x:v>1</x:v>
      </x:c>
      <x:c r="C11" s="14" t="str">
        <x:v>건</x:v>
      </x:c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</x:row>
    <x:row r="12" ht="15" hidden="0" customHeight="1">
      <x:c r="A12" s="14" t="str">
        <x:v>증거 완비 사건</x:v>
      </x:c>
      <x:c r="B12" s="28" t="n">
        <x:f>COUNTIF('사건 기록'!V5:V100,"YES")</x:f>
        <x:v>4</x:v>
      </x:c>
      <x:c r="C12" s="14" t="str">
        <x:v>건</x:v>
      </x:c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</x:row>
    <x:row r="13" ht="15" hidden="0" customHeight="1">
      <x:c r="A13" s="14" t="str">
        <x:v>1등급 비중</x:v>
      </x:c>
      <x:c r="B13" s="29" t="n">
        <x:f>IFERROR((COUNTIF('사건 기록'!H5:H100,"S1")+COUNTIF('사건 기록'!H5:H100,"第一級")+COUNTIF('사건 기록'!H5:H100,"重大1")+COUNTIF('사건 기록'!H5:H100,"1등급"))/COUNTIF('사건 기록'!A5:A100,"&lt;&gt;"),0)</x:f>
        <x:v>0.25</x:v>
      </x:c>
      <x:c r="C13" s="14" t="str">
        <x:v>비율</x:v>
      </x:c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48" hidden="0" customWidth="1"/>
    <x:col min="4" max="4" width="48" hidden="0" customWidth="1"/>
    <x:col min="5" max="5" width="48" hidden="0" customWidth="1"/>
  </x:cols>
  <x:sheetData>
    <x:row r="1" ht="30" hidden="0" customHeight="1">
      <x:c r="A1" s="44" t="str">
        <x:v>기업 선물 수령인 지원 서비스 기준 및 단계별 대응표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가상 사례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사례</x:v>
      </x:c>
      <x:c r="B4" s="19" t="str">
        <x:v>심각도</x:v>
      </x:c>
      <x:c r="C4" s="19" t="str">
        <x:v>결정 경로</x:v>
      </x:c>
      <x:c r="D4" s="19" t="str">
        <x:v>실패·복구 경로</x:v>
      </x:c>
      <x:c r="E4" s="19" t="str">
        <x:v>수용 증거</x:v>
      </x:c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24" hidden="0" customHeight="1">
      <x:c r="A5" s="14" t="str">
        <x:v>발송 전 주소 수정</x:v>
      </x:c>
      <x:c r="B5" s="14" t="str">
        <x:v>2등급</x:v>
      </x:c>
      <x:c r="C5" s="14" t="str">
        <x:v>수령인 권한과 이행 마감 시각을 확인하고 임시 중지 후 채택 주소와 결정 시각을 기록한다.</x:v>
      </x:c>
      <x:c r="D5" s="14" t="str">
        <x:v>마감이 지났다면 수정을 약속하지 말고 배송 중지나 반송 복구로 전환한다.</x:v>
      </x:c>
      <x:c r="E5" s="14" t="str">
        <x:v>수용 기준: 권한, 마감 증거, 경로 결정, 수령인 안내.</x:v>
      </x:c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24" hidden="0" customHeight="1">
      <x:c r="A6" s="14" t="str">
        <x:v>파손 배송</x:v>
      </x:c>
      <x:c r="B6" s="14" t="str">
        <x:v>2등급</x:v>
      </x:c>
      <x:c r="C6" s="14" t="str">
        <x:v>필요 최소한의 사진과 추적 증거를 모으고 정책에 따라 교체·환불·대안을 선택한다.</x:v>
      </x:c>
      <x:c r="D6" s="14" t="str">
        <x:v>공급자가 제때 교체하지 못하면 비용과 일정 선택지를 프로그램 책임자에게 올린다.</x:v>
      </x:c>
      <x:c r="E6" s="14" t="str">
        <x:v>수용 기준: 파손 증거, 승인된 구제, 발송·환불 증명, 종결 안내.</x:v>
      </x:c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24" hidden="0" customHeight="1">
      <x:c r="A7" s="14" t="str">
        <x:v>보상 안내 미수신</x:v>
      </x:c>
      <x:c r="B7" s="14" t="str">
        <x:v>2등급</x:v>
      </x:c>
      <x:c r="C7" s="14" t="str">
        <x:v>대상 자격과 발송 기록을 확인하고 다른 수령인 정보를 노출하지 않은 채 검증된 재발송 경로를 제공한다.</x:v>
      </x:c>
      <x:c r="D7" s="14" t="str">
        <x:v>여러 명에게 영향이 있으면 1등급으로 올리고 사건 안내를 시작한다.</x:v>
      </x:c>
      <x:c r="E7" s="14" t="str">
        <x:v>수용 기준: 추적 결과, 안전한 본인 확인, 재발송·대체 전달 증명.</x:v>
      </x:c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개인정보 요청</x:v>
      </x:c>
      <x:c r="B8" s="14" t="str">
        <x:v>1등급</x:v>
      </x:c>
      <x:c r="C8" s="14" t="str">
        <x:v>요청을 보존하고 추가 수집을 줄이며 권한 있는 개인정보 책임자에게 이관한다.</x:v>
      </x:c>
      <x:c r="D8" s="14" t="str">
        <x:v>일반 지원팀은 권리를 해석하거나 정보를 공개하거나 해결로 종결하지 않는다.</x:v>
      </x:c>
      <x:c r="E8" s="14" t="str">
        <x:v>수용 기준: 접수·이관 시각, 담당 확인, 통제된 증거 링크.</x:v>
      </x:c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c923acf839bb4725"/>
  </x:tableParts>
</x:worksheet>
</file>