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757a5e0d3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評価基準" sheetId="1" r:id="R8a33999d87ee44c6"/>
    <x:sheet xmlns:r="http://schemas.openxmlformats.org/officeDocument/2006/relationships" name="二つの試行" sheetId="2" r:id="Rcadd1e4a8936404c"/>
    <x:sheet xmlns:r="http://schemas.openxmlformats.org/officeDocument/2006/relationships" name="出典と方法" sheetId="3" r:id="Rf55da0cf03e842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52B3C"/>
      <x:name val="Noto Sans CJK TC"/>
    </x:font>
    <x:font>
      <x:b/>
      <x:sz val="15"/>
      <x:color rgb="FFFFFFFF"/>
      <x:name val="Noto Sans CJK TC"/>
    </x:font>
    <x:font>
      <x:b/>
      <x:sz val="11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94A"/>
      </x:patternFill>
    </x:fill>
    <x:fill>
      <x:patternFill patternType="solid">
        <x:fgColor rgb="FF315867"/>
      </x:patternFill>
    </x:fill>
    <x:fill>
      <x:patternFill patternType="solid">
        <x:fgColor rgb="FFFFF0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c493792b24cc1" /><Relationship Type="http://schemas.openxmlformats.org/officeDocument/2006/relationships/theme" Target="/xl/theme/theme1.xml" Id="R060d7083dea74b89" /><Relationship Type="http://schemas.openxmlformats.org/officeDocument/2006/relationships/sharedStrings" Target="/xl/sharedStrings.xml" Id="R34f4940acf1c42d2" /><Relationship Type="http://schemas.openxmlformats.org/officeDocument/2006/relationships/worksheet" Target="/xl/worksheets/sheet1.xml" Id="R8a33999d87ee44c6" /><Relationship Type="http://schemas.openxmlformats.org/officeDocument/2006/relationships/worksheet" Target="/xl/worksheets/sheet2.xml" Id="Rcadd1e4a8936404c" /><Relationship Type="http://schemas.openxmlformats.org/officeDocument/2006/relationships/worksheet" Target="/xl/worksheets/sheet3.xml" Id="Rf55da0cf03e842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3" hidden="0" customWidth="1"/>
    <x:col min="3" max="3" width="22" hidden="0" customWidth="1"/>
    <x:col min="4" max="4" width="30" hidden="0" customWidth="1"/>
    <x:col min="5" max="5" width="24" hidden="0" customWidth="1"/>
  </x:cols>
  <x:sheetData>
    <x:row r="1" ht="34" customHeight="1">
      <x:c r="A1" s="5" t="str">
        <x:v>廃棄物処理・再資源化事業｜ギフト運用方式の評価</x:v>
      </x:c>
      <x:c r="B1" s="3"/>
      <x:c r="C1" s="3"/>
      <x:c r="D1" s="3"/>
      <x:c r="E1" s="3"/>
    </x:row>
    <x:row r="2" ht="30" customHeight="1">
      <x:c r="A2" s="3" t="str">
        <x:v>編集可能な運用資料・版2026-10-18-v1.1・確認2026-10-20</x:v>
      </x:c>
      <x:c r="B2" s="3"/>
      <x:c r="C2" s="3"/>
      <x:c r="D2" s="3"/>
      <x:c r="E2" s="3"/>
    </x:row>
    <x:row r="3" ht="48" customHeight="1">
      <x:c r="A3" s="3" t="str">
        <x:v>琥珀色のセルを編集してください。空欄は不明でありゼロではありません。証拠の存在は法務・安全・受領資格の承認ではありません。</x:v>
      </x:c>
      <x:c r="B3" s="3"/>
      <x:c r="C3" s="3"/>
      <x:c r="D3" s="3"/>
      <x:c r="E3" s="3"/>
    </x:row>
    <x:row r="4" ht="38" customHeight="1">
      <x:c r="A4" s="3"/>
      <x:c r="B4" s="3"/>
      <x:c r="C4" s="3"/>
      <x:c r="D4" s="3"/>
      <x:c r="E4" s="3"/>
    </x:row>
    <x:row r="5" ht="35" customHeight="1">
      <x:c r="A5" s="7" t="str">
        <x:v>運用方式</x:v>
      </x:c>
      <x:c r="B5" s="7" t="str">
        <x:v>選定前に試すこと</x:v>
      </x:c>
      <x:c r="C5" s="7" t="str">
        <x:v>責任者</x:v>
      </x:c>
      <x:c r="D5" s="7" t="str">
        <x:v>証拠の参照先</x:v>
      </x:c>
      <x:c r="E5" s="7" t="str">
        <x:v>証拠の状態</x:v>
      </x:c>
    </x:row>
    <x:row r="6" ht="70" customHeight="1">
      <x:c r="A6" s="3" t="str">
        <x:v>管理者による拠点配布</x:v>
      </x:c>
      <x:c r="B6" s="3" t="str">
        <x:v>遅番の受取機会と引渡し責任</x:v>
      </x:c>
      <x:c r="C6" s="8"/>
      <x:c r="D6" s="8"/>
      <x:c r="E6" s="3" t="str">
        <x:f>IF(COUNTBLANK(C6:D6)&gt;0,"不明","証拠あり・要確認")</x:f>
        <x:v>不明</x:v>
      </x:c>
    </x:row>
    <x:row r="7" ht="70" customHeight="1">
      <x:c r="A7" s="3" t="str">
        <x:v>管理された拠点受取</x:v>
      </x:c>
      <x:c r="B7" s="3" t="str">
        <x:v>乾燥した施錠保管と追加受取日</x:v>
      </x:c>
      <x:c r="C7" s="8"/>
      <x:c r="D7" s="8"/>
      <x:c r="E7" s="3" t="str">
        <x:f>IF(COUNTBLANK(C7:D7)&gt;0,"不明","証拠あり・要確認")</x:f>
        <x:v>不明</x:v>
      </x:c>
    </x:row>
    <x:row r="8" ht="70" customHeight="1">
      <x:c r="A8" s="3" t="str">
        <x:v>携帯端末での選択と個別配送</x:v>
      </x:c>
      <x:c r="B8" s="3" t="str">
        <x:v>会社メールなしの代替と住所保護</x:v>
      </x:c>
      <x:c r="C8" s="8"/>
      <x:c r="D8" s="8"/>
      <x:c r="E8" s="3" t="str">
        <x:f>IF(COUNTBLANK(C8:D8)&gt;0,"不明","証拠あり・要確認")</x:f>
        <x:v>不明</x:v>
      </x:c>
    </x:row>
    <x:row r="9" ht="70" customHeight="1">
      <x:c r="A9" s="3" t="str">
        <x:v>地元業者への発注</x:v>
      </x:c>
      <x:c r="B9" s="3" t="str">
        <x:v>支店承認と交換・請求記録</x:v>
      </x:c>
      <x:c r="C9" s="8"/>
      <x:c r="D9" s="8"/>
      <x:c r="E9" s="3" t="str">
        <x:f>IF(COUNTBLANK(C9:D9)&gt;0,"不明","証拠あり・要確認")</x:f>
        <x:v>不明</x:v>
      </x:c>
    </x:row>
    <x:row r="10" ht="70" customHeight="1">
      <x:c r="A10" s="3" t="str">
        <x:v>地域配送拠点</x:v>
      </x:c>
      <x:c r="B10" s="3" t="str">
        <x:v>拠点別受領と在庫差異の担当</x:v>
      </x:c>
      <x:c r="C10" s="8"/>
      <x:c r="D10" s="8"/>
      <x:c r="E10" s="3" t="str">
        <x:f>IF(COUNTBLANK(C10:D10)&gt;0,"不明","証拠あり・要確認")</x:f>
        <x:v>不明</x:v>
      </x:c>
    </x:row>
    <x:row r="11" ht="70" customHeight="1">
      <x:c r="A11" s="3" t="str">
        <x:v>本部一括在庫の記念品</x:v>
      </x:c>
      <x:c r="B11" s="3" t="str">
        <x:v>余剰在庫とサイズ交換の判断</x:v>
      </x:c>
      <x:c r="C11" s="8"/>
      <x:c r="D11" s="8"/>
      <x:c r="E11" s="3" t="str">
        <x:f>IF(COUNTBLANK(C11:D11)&gt;0,"不明","証拠あり・要確認")</x:f>
        <x:v>不明</x:v>
      </x:c>
    </x:row>
    <x:row r="12" ht="70" customHeight="1">
      <x:c r="A12" s="3" t="str">
        <x:v>電子的な表彰と別承認の特典</x:v>
      </x:c>
      <x:c r="B12" s="3" t="str">
        <x:v>表彰へのアクセスと特典の別承認</x:v>
      </x:c>
      <x:c r="C12" s="8"/>
      <x:c r="D12" s="8"/>
      <x:c r="E12" s="3" t="str">
        <x:f>IF(COUNTBLANK(C12:D12)&gt;0,"不明","証拠あり・要確認")</x:f>
        <x:v>不明</x:v>
      </x:c>
    </x:row>
    <x:row r="13" ht="70" customHeight="1">
      <x:c r="A13" s="3" t="str">
        <x:v>外部による施策調整</x:v>
      </x:c>
      <x:c r="B13" s="3" t="str">
        <x:v>書面の範囲と再委託・例外記録</x:v>
      </x:c>
      <x:c r="C13" s="8"/>
      <x:c r="D13" s="8"/>
      <x:c r="E13" s="3" t="str">
        <x:f>IF(COUNTBLANK(C13:D13)&gt;0,"不明","証拠あり・要確認")</x:f>
        <x:v>不明</x:v>
      </x:c>
    </x:row>
    <x:row r="14" ht="38" customHeight="1">
      <x:c r="A14" s="3"/>
      <x:c r="B14" s="3"/>
      <x:c r="C14" s="3"/>
      <x:c r="D14" s="3"/>
      <x:c r="E14" s="3"/>
    </x:row>
    <x:row r="15" ht="60" customHeight="1">
      <x:c r="A15" s="3" t="str">
        <x:v>施策責任者が運用証拠を受け入れます。法務・個人情報・給与・調達・安全の判断は各担当が担います。</x:v>
      </x:c>
      <x:c r="B15" s="3"/>
      <x:c r="C15" s="3"/>
      <x:c r="D15" s="3"/>
      <x:c r="E15" s="3"/>
    </x:row>
    <x:row r="16" ht="38" customHeight="1">
      <x:c r="A16" s="3"/>
      <x:c r="B16" s="3"/>
      <x:c r="C16" s="3"/>
      <x:c r="D16" s="3"/>
      <x:c r="E16" s="3"/>
    </x:row>
  </x:sheetData>
  <x:mergeCells>
    <x:mergeCell ref="A1:E1"/>
    <x:mergeCell ref="A2:E2"/>
    <x:mergeCell ref="A3:E3"/>
    <x:mergeCell ref="A15:E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6" hidden="0" customWidth="1"/>
    <x:col min="3" max="3" width="26" hidden="0" customWidth="1"/>
    <x:col min="4" max="4" width="65" hidden="0" customWidth="1"/>
  </x:cols>
  <x:sheetData>
    <x:row r="1" ht="34" customHeight="1">
      <x:c r="A1" s="5" t="str">
        <x:v>二つの仮想試行例：実在顧客の実績ではありません</x:v>
      </x:c>
      <x:c r="B1" s="3"/>
      <x:c r="C1" s="3"/>
      <x:c r="D1" s="3"/>
    </x:row>
    <x:row r="2" ht="30" customHeight="1">
      <x:c r="A2" s="3" t="str">
        <x:v>編集可能な運用資料・版2026-10-18-v1.1・確認2026-10-20</x:v>
      </x:c>
      <x:c r="B2" s="3"/>
      <x:c r="C2" s="3"/>
      <x:c r="D2" s="3"/>
    </x:row>
    <x:row r="3" ht="48" customHeight="1">
      <x:c r="A3" s="3" t="str">
        <x:v>例示の入力は仮想であり業界基準ではありません。自社入力欄に承認済みデータを入れ、例示欄は比較用に残します。</x:v>
      </x:c>
      <x:c r="B3" s="3"/>
      <x:c r="C3" s="3"/>
      <x:c r="D3" s="3"/>
    </x:row>
    <x:row r="4" ht="38" customHeight="1">
      <x:c r="A4" s="3"/>
      <x:c r="B4" s="3"/>
      <x:c r="C4" s="3"/>
      <x:c r="D4" s="3"/>
    </x:row>
    <x:row r="5" ht="35" customHeight="1">
      <x:c r="A5" s="7" t="str">
        <x:v>項目</x:v>
      </x:c>
      <x:c r="B5" s="7" t="str">
        <x:v>仮想の入力例</x:v>
      </x:c>
      <x:c r="C5" s="7" t="str">
        <x:v>自社の入力</x:v>
      </x:c>
      <x:c r="D5" s="7" t="str">
        <x:v>手順と担当</x:v>
      </x:c>
    </x:row>
    <x:row r="6" ht="42" customHeight="1">
      <x:c r="A6" s="3" t="str">
        <x:v>対象従業員</x:v>
      </x:c>
      <x:c r="B6" s="3" t="n">
        <x:v>240</x:v>
      </x:c>
      <x:c r="C6" s="8"/>
      <x:c r="D6" s="3" t="str">
        <x:v>人事が承認した名簿</x:v>
      </x:c>
    </x:row>
    <x:row r="7" ht="42" customHeight="1">
      <x:c r="A7" s="3" t="str">
        <x:v>会社メールあり</x:v>
      </x:c>
      <x:c r="B7" s="3" t="n">
        <x:v>200</x:v>
      </x:c>
      <x:c r="C7" s="8"/>
      <x:c r="D7" s="3" t="str">
        <x:v>メールがあるだけで通知成功とはしない</x:v>
      </x:c>
    </x:row>
    <x:row r="8" ht="42" customHeight="1">
      <x:c r="A8" s="3" t="str">
        <x:v>会社メールなし</x:v>
      </x:c>
      <x:c r="B8" s="3" t="n">
        <x:v>40</x:v>
      </x:c>
      <x:c r="C8" s="8"/>
      <x:c r="D8" s="3" t="str">
        <x:v>個別支援または拠点受取を用意</x:v>
      </x:c>
    </x:row>
    <x:row r="9" ht="42" customHeight="1">
      <x:c r="A9" s="3" t="str">
        <x:v>受領済み</x:v>
      </x:c>
      <x:c r="B9" s="3" t="n">
        <x:v>220</x:v>
      </x:c>
      <x:c r="C9" s="8"/>
      <x:c r="D9" s="3" t="str">
        <x:v>荷物数ではなく重複のない受領者数</x:v>
      </x:c>
    </x:row>
    <x:row r="10" ht="42" customHeight="1">
      <x:c r="A10" s="3" t="str">
        <x:v>辞退</x:v>
      </x:c>
      <x:c r="B10" s="3" t="n">
        <x:v>5</x:v>
      </x:c>
      <x:c r="C10" s="8"/>
      <x:c r="D10" s="3" t="str">
        <x:v>本人の選択を記録</x:v>
      </x:c>
    </x:row>
    <x:row r="11" ht="42" customHeight="1">
      <x:c r="A11" s="3" t="str">
        <x:v>対応中</x:v>
      </x:c>
      <x:c r="B11" s="3" t="n">
        <x:v>15</x:v>
      </x:c>
      <x:c r="C11" s="8"/>
      <x:c r="D11" s="3" t="str">
        <x:v>担当と追加受取日を指定</x:v>
      </x:c>
    </x:row>
    <x:row r="12" ht="42" customHeight="1">
      <x:c r="A12" s="3" t="str">
        <x:v>対象者差異</x:v>
      </x:c>
      <x:c r="B12" s="3" t="n">
        <x:f>IF(OR(ISBLANK(B6),ISBLANK(B9),ISBLANK(B10),ISBLANK(B11)),"不明",IF(OR(NOT(ISNUMBER(B6)),IFERROR(B6&lt;0,TRUE),IFERROR(MOD(B6,1)&lt;&gt;0,TRUE),NOT(ISNUMBER(B9)),IFERROR(B9&lt;0,TRUE),IFERROR(MOD(B9,1)&lt;&gt;0,TRUE),NOT(ISNUMBER(B10)),IFERROR(B10&lt;0,TRUE),IFERROR(MOD(B10,1)&lt;&gt;0,TRUE),NOT(ISNUMBER(B11)),IFERROR(B11&lt;0,TRUE),IFERROR(MOD(B11,1)&lt;&gt;0,TRUE)),"入力を確認",B6-SUM(B9:B11)))</x:f>
        <x:v>0</x:v>
      </x:c>
      <x:c r="C12" s="3" t="str">
        <x:f>IF(OR(ISBLANK(C6),ISBLANK(C9),ISBLANK(C10),ISBLANK(C11)),"不明",IF(OR(NOT(ISNUMBER(C6)),IFERROR(C6&lt;0,TRUE),IFERROR(MOD(C6,1)&lt;&gt;0,TRUE),NOT(ISNUMBER(C9)),IFERROR(C9&lt;0,TRUE),IFERROR(MOD(C9,1)&lt;&gt;0,TRUE),NOT(ISNUMBER(C10)),IFERROR(C10&lt;0,TRUE),IFERROR(MOD(C10,1)&lt;&gt;0,TRUE),NOT(ISNUMBER(C11)),IFERROR(C11&lt;0,TRUE),IFERROR(MOD(C11,1)&lt;&gt;0,TRUE)),"入力を確認",C6-SUM(C9:C11)))</x:f>
        <x:v>不明</x:v>
      </x:c>
      <x:c r="D12" s="3" t="str">
        <x:v>対象数から受領・辞退・対応中を控除</x:v>
      </x:c>
    </x:row>
    <x:row r="13" ht="42" customHeight="1">
      <x:c r="A13" s="3" t="str">
        <x:v>開始在庫</x:v>
      </x:c>
      <x:c r="B13" s="3" t="n">
        <x:v>240</x:v>
      </x:c>
      <x:c r="C13" s="8"/>
      <x:c r="D13" s="3" t="str">
        <x:v>保管責任者が開始数を確認</x:v>
      </x:c>
    </x:row>
    <x:row r="14" ht="42" customHeight="1">
      <x:c r="A14" s="3" t="str">
        <x:v>引渡し済み</x:v>
      </x:c>
      <x:c r="B14" s="3" t="n">
        <x:v>220</x:v>
      </x:c>
      <x:c r="C14" s="8"/>
      <x:c r="D14" s="3" t="str">
        <x:v>実際に個人へ渡した数量</x:v>
      </x:c>
    </x:row>
    <x:row r="15" ht="42" customHeight="1">
      <x:c r="A15" s="3" t="str">
        <x:v>破損隔離</x:v>
      </x:c>
      <x:c r="B15" s="3" t="n">
        <x:v>2</x:v>
      </x:c>
      <x:c r="C15" s="8"/>
      <x:c r="D15" s="3" t="str">
        <x:v>補充の二重計上を防ぐ</x:v>
      </x:c>
    </x:row>
    <x:row r="16" ht="42" customHeight="1">
      <x:c r="A16" s="3" t="str">
        <x:v>承認済み返品</x:v>
      </x:c>
      <x:c r="B16" s="3" t="n">
        <x:v>3</x:v>
      </x:c>
      <x:c r="C16" s="8"/>
      <x:c r="D16" s="3" t="str">
        <x:v>承認済みの返品のみ</x:v>
      </x:c>
    </x:row>
    <x:row r="17" ht="42" customHeight="1">
      <x:c r="A17" s="3" t="str">
        <x:v>保管中の未受領品</x:v>
      </x:c>
      <x:c r="B17" s="3" t="n">
        <x:v>15</x:v>
      </x:c>
      <x:c r="C17" s="8"/>
      <x:c r="D17" s="3" t="str">
        <x:v>保管責任者と次の対応日</x:v>
      </x:c>
    </x:row>
    <x:row r="18" ht="42" customHeight="1">
      <x:c r="A18" s="3" t="str">
        <x:v>在庫差異</x:v>
      </x:c>
      <x:c r="B18" s="3" t="n">
        <x:f>IF(OR(ISBLANK(B13),ISBLANK(B14),ISBLANK(B15),ISBLANK(B16),ISBLANK(B17)),"不明",IF(OR(NOT(ISNUMBER(B13)),IFERROR(B13&lt;0,TRUE),IFERROR(MOD(B13,1)&lt;&gt;0,TRUE),NOT(ISNUMBER(B14)),IFERROR(B14&lt;0,TRUE),IFERROR(MOD(B14,1)&lt;&gt;0,TRUE),NOT(ISNUMBER(B15)),IFERROR(B15&lt;0,TRUE),IFERROR(MOD(B15,1)&lt;&gt;0,TRUE),NOT(ISNUMBER(B16)),IFERROR(B16&lt;0,TRUE),IFERROR(MOD(B16,1)&lt;&gt;0,TRUE),NOT(ISNUMBER(B17)),IFERROR(B17&lt;0,TRUE),IFERROR(MOD(B17,1)&lt;&gt;0,TRUE)),"入力を確認",B13-SUM(B14:B17)))</x:f>
        <x:v>0</x:v>
      </x:c>
      <x:c r="C18" s="3" t="str">
        <x:f>IF(OR(ISBLANK(C13),ISBLANK(C14),ISBLANK(C15),ISBLANK(C16),ISBLANK(C17)),"不明",IF(OR(NOT(ISNUMBER(C13)),IFERROR(C13&lt;0,TRUE),IFERROR(MOD(C13,1)&lt;&gt;0,TRUE),NOT(ISNUMBER(C14)),IFERROR(C14&lt;0,TRUE),IFERROR(MOD(C14,1)&lt;&gt;0,TRUE),NOT(ISNUMBER(C15)),IFERROR(C15&lt;0,TRUE),IFERROR(MOD(C15,1)&lt;&gt;0,TRUE),NOT(ISNUMBER(C16)),IFERROR(C16&lt;0,TRUE),IFERROR(MOD(C16,1)&lt;&gt;0,TRUE),NOT(ISNUMBER(C17)),IFERROR(C17&lt;0,TRUE),IFERROR(MOD(C17,1)&lt;&gt;0,TRUE)),"入力を確認",C13-SUM(C14:C17)))</x:f>
        <x:v>不明</x:v>
      </x:c>
      <x:c r="D18" s="3" t="str">
        <x:v>開始数から四つの行先を控除</x:v>
      </x:c>
    </x:row>
    <x:row r="19" ht="42" customHeight="1">
      <x:c r="A19" s="3" t="str">
        <x:v>運用数量の確認</x:v>
      </x:c>
      <x:c r="B19" s="3" t="str">
        <x:f>IF(OR(ISBLANK(B6),ISBLANK(B7),ISBLANK(B8),ISBLANK(B9),ISBLANK(B10),ISBLANK(B11),ISBLANK(B13),ISBLANK(B14),ISBLANK(B15),ISBLANK(B16),ISBLANK(B17)),"不明",IF(OR(NOT(ISNUMBER(B6)),IFERROR(B6&lt;0,TRUE),IFERROR(MOD(B6,1)&lt;&gt;0,TRUE),NOT(ISNUMBER(B7)),IFERROR(B7&lt;0,TRUE),IFERROR(MOD(B7,1)&lt;&gt;0,TRUE),NOT(ISNUMBER(B8)),IFERROR(B8&lt;0,TRUE),IFERROR(MOD(B8,1)&lt;&gt;0,TRUE),NOT(ISNUMBER(B9)),IFERROR(B9&lt;0,TRUE),IFERROR(MOD(B9,1)&lt;&gt;0,TRUE),NOT(ISNUMBER(B10)),IFERROR(B10&lt;0,TRUE),IFERROR(MOD(B10,1)&lt;&gt;0,TRUE),NOT(ISNUMBER(B11)),IFERROR(B11&lt;0,TRUE),IFERROR(MOD(B11,1)&lt;&gt;0,TRUE),NOT(ISNUMBER(B13)),IFERROR(B13&lt;0,TRUE),IFERROR(MOD(B13,1)&lt;&gt;0,TRUE),NOT(ISNUMBER(B14)),IFERROR(B14&lt;0,TRUE),IFERROR(MOD(B14,1)&lt;&gt;0,TRUE),NOT(ISNUMBER(B15)),IFERROR(B15&lt;0,TRUE),IFERROR(MOD(B15,1)&lt;&gt;0,TRUE),NOT(ISNUMBER(B16)),IFERROR(B16&lt;0,TRUE),IFERROR(MOD(B16,1)&lt;&gt;0,TRUE),NOT(ISNUMBER(B17)),IFERROR(B17&lt;0,TRUE),IFERROR(MOD(B17,1)&lt;&gt;0,TRUE)),"入力を確認",IF(AND(B12=0,B18=0,B7+B8=B6,B14=B9),"数量一致・承認は別途","未解決の差異")))</x:f>
        <x:v>数量一致・承認は別途</x:v>
      </x:c>
      <x:c r="C19" s="3" t="str">
        <x:f>IF(OR(ISBLANK(C6),ISBLANK(C7),ISBLANK(C8),ISBLANK(C9),ISBLANK(C10),ISBLANK(C11),ISBLANK(C13),ISBLANK(C14),ISBLANK(C15),ISBLANK(C16),ISBLANK(C17)),"不明",IF(OR(NOT(ISNUMBER(C6)),IFERROR(C6&lt;0,TRUE),IFERROR(MOD(C6,1)&lt;&gt;0,TRUE),NOT(ISNUMBER(C7)),IFERROR(C7&lt;0,TRUE),IFERROR(MOD(C7,1)&lt;&gt;0,TRUE),NOT(ISNUMBER(C8)),IFERROR(C8&lt;0,TRUE),IFERROR(MOD(C8,1)&lt;&gt;0,TRUE),NOT(ISNUMBER(C9)),IFERROR(C9&lt;0,TRUE),IFERROR(MOD(C9,1)&lt;&gt;0,TRUE),NOT(ISNUMBER(C10)),IFERROR(C10&lt;0,TRUE),IFERROR(MOD(C10,1)&lt;&gt;0,TRUE),NOT(ISNUMBER(C11)),IFERROR(C11&lt;0,TRUE),IFERROR(MOD(C11,1)&lt;&gt;0,TRUE),NOT(ISNUMBER(C13)),IFERROR(C13&lt;0,TRUE),IFERROR(MOD(C13,1)&lt;&gt;0,TRUE),NOT(ISNUMBER(C14)),IFERROR(C14&lt;0,TRUE),IFERROR(MOD(C14,1)&lt;&gt;0,TRUE),NOT(ISNUMBER(C15)),IFERROR(C15&lt;0,TRUE),IFERROR(MOD(C15,1)&lt;&gt;0,TRUE),NOT(ISNUMBER(C16)),IFERROR(C16&lt;0,TRUE),IFERROR(MOD(C16,1)&lt;&gt;0,TRUE),NOT(ISNUMBER(C17)),IFERROR(C17&lt;0,TRUE),IFERROR(MOD(C17,1)&lt;&gt;0,TRUE)),"入力を確認",IF(AND(C12=0,C18=0,C7+C8=C6,C14=C9),"数量一致・承認は別途","未解決の差異")))</x:f>
        <x:v>不明</x:v>
      </x:c>
      <x:c r="D19" s="3" t="str">
        <x:v>法務や資格の承認を意味しない</x:v>
      </x:c>
    </x:row>
    <x:row r="20" ht="38" customHeight="1">
      <x:c r="A20" s="3"/>
      <x:c r="B20" s="3"/>
      <x:c r="C20" s="3"/>
      <x:c r="D20" s="3"/>
    </x:row>
    <x:row r="21" ht="38" customHeight="1">
      <x:c r="A21" s="3"/>
      <x:c r="B21" s="3"/>
      <x:c r="C21" s="3"/>
      <x:c r="D21" s="3"/>
    </x:row>
    <x:row r="22" ht="35" customHeight="1">
      <x:c r="A22" s="7" t="str">
        <x:v>項目</x:v>
      </x:c>
      <x:c r="B22" s="7" t="str">
        <x:v>仮想の入力例</x:v>
      </x:c>
      <x:c r="C22" s="7" t="str">
        <x:v>自社の入力</x:v>
      </x:c>
      <x:c r="D22" s="7" t="str">
        <x:v>手順と担当</x:v>
      </x:c>
    </x:row>
    <x:row r="23" ht="42" customHeight="1">
      <x:c r="A23" s="3" t="str">
        <x:v>民間取引先の連絡先</x:v>
      </x:c>
      <x:c r="B23" s="3" t="n">
        <x:v>18</x:v>
      </x:c>
      <x:c r="C23" s="8"/>
      <x:c r="D23" s="3" t="str">
        <x:v>調達が発注前に名簿を分離</x:v>
      </x:c>
    </x:row>
    <x:row r="24" ht="42" customHeight="1">
      <x:c r="A24" s="3" t="str">
        <x:v>自治体・公的機関の連絡先</x:v>
      </x:c>
      <x:c r="B24" s="3" t="n">
        <x:v>6</x:v>
      </x:c>
      <x:c r="C24" s="8"/>
      <x:c r="D24" s="3" t="str">
        <x:v>公的受領者を別分類で管理</x:v>
      </x:c>
    </x:row>
    <x:row r="25" ht="42" customHeight="1">
      <x:c r="A25" s="3" t="str">
        <x:v>承認済み民間受領者</x:v>
      </x:c>
      <x:c r="B25" s="3" t="n">
        <x:v>15</x:v>
      </x:c>
      <x:c r="C25" s="8"/>
      <x:c r="D25" s="3" t="str">
        <x:v>権限者の書面判断が必要</x:v>
      </x:c>
    </x:row>
    <x:row r="26" ht="42" customHeight="1">
      <x:c r="A26" s="3" t="str">
        <x:v>保留中の民間受領者</x:v>
      </x:c>
      <x:c r="B26" s="3" t="n">
        <x:v>3</x:v>
      </x:c>
      <x:c r="C26" s="8"/>
      <x:c r="D26" s="3" t="str">
        <x:v>未決定のまま発送しない</x:v>
      </x:c>
    </x:row>
    <x:row r="27" ht="42" customHeight="1">
      <x:c r="A27" s="3" t="str">
        <x:v>承認済み公的受領者</x:v>
      </x:c>
      <x:c r="B27" s="3" t="n">
        <x:v>0</x:v>
      </x:c>
      <x:c r="C27" s="8"/>
      <x:c r="D27" s="3" t="str">
        <x:v>確認してゼロのときだけ入力</x:v>
      </x:c>
    </x:row>
    <x:row r="28" ht="42" customHeight="1">
      <x:c r="A28" s="3" t="str">
        <x:v>保留中の公的受領者</x:v>
      </x:c>
      <x:c r="B28" s="3" t="n">
        <x:v>6</x:v>
      </x:c>
      <x:c r="C28" s="8"/>
      <x:c r="D28" s="3" t="str">
        <x:v>不明な受領者は保留のまま</x:v>
      </x:c>
    </x:row>
    <x:row r="29" ht="42" customHeight="1">
      <x:c r="A29" s="3" t="str">
        <x:v>民間名簿の差異</x:v>
      </x:c>
      <x:c r="B29" s="3" t="n">
        <x:f>IF(OR(ISBLANK(B23),ISBLANK(B25),ISBLANK(B26)),"不明",IF(OR(NOT(ISNUMBER(B23)),IFERROR(B23&lt;0,TRUE),IFERROR(MOD(B23,1)&lt;&gt;0,TRUE),NOT(ISNUMBER(B25)),IFERROR(B25&lt;0,TRUE),IFERROR(MOD(B25,1)&lt;&gt;0,TRUE),NOT(ISNUMBER(B26)),IFERROR(B26&lt;0,TRUE),IFERROR(MOD(B26,1)&lt;&gt;0,TRUE)),"入力を確認",B23-B25-B26))</x:f>
        <x:v>0</x:v>
      </x:c>
      <x:c r="C29" s="3" t="str">
        <x:f>IF(OR(ISBLANK(C23),ISBLANK(C25),ISBLANK(C26)),"不明",IF(OR(NOT(ISNUMBER(C23)),IFERROR(C23&lt;0,TRUE),IFERROR(MOD(C23,1)&lt;&gt;0,TRUE),NOT(ISNUMBER(C25)),IFERROR(C25&lt;0,TRUE),IFERROR(MOD(C25,1)&lt;&gt;0,TRUE),NOT(ISNUMBER(C26)),IFERROR(C26&lt;0,TRUE),IFERROR(MOD(C26,1)&lt;&gt;0,TRUE)),"入力を確認",C23-C25-C26))</x:f>
        <x:v>不明</x:v>
      </x:c>
      <x:c r="D29" s="3" t="str">
        <x:v>民間合計から承認と保留を控除</x:v>
      </x:c>
    </x:row>
    <x:row r="30" ht="42" customHeight="1">
      <x:c r="A30" s="3" t="str">
        <x:v>公的名簿の差異</x:v>
      </x:c>
      <x:c r="B30" s="3" t="n">
        <x:f>IF(OR(ISBLANK(B24),ISBLANK(B27),ISBLANK(B28)),"不明",IF(OR(NOT(ISNUMBER(B24)),IFERROR(B24&lt;0,TRUE),IFERROR(MOD(B24,1)&lt;&gt;0,TRUE),NOT(ISNUMBER(B27)),IFERROR(B27&lt;0,TRUE),IFERROR(MOD(B27,1)&lt;&gt;0,TRUE),NOT(ISNUMBER(B28)),IFERROR(B28&lt;0,TRUE),IFERROR(MOD(B28,1)&lt;&gt;0,TRUE)),"入力を確認",B24-B27-B28))</x:f>
        <x:v>0</x:v>
      </x:c>
      <x:c r="C30" s="3" t="str">
        <x:f>IF(OR(ISBLANK(C24),ISBLANK(C27),ISBLANK(C28)),"不明",IF(OR(NOT(ISNUMBER(C24)),IFERROR(C24&lt;0,TRUE),IFERROR(MOD(C24,1)&lt;&gt;0,TRUE),NOT(ISNUMBER(C27)),IFERROR(C27&lt;0,TRUE),IFERROR(MOD(C27,1)&lt;&gt;0,TRUE),NOT(ISNUMBER(C28)),IFERROR(C28&lt;0,TRUE),IFERROR(MOD(C28,1)&lt;&gt;0,TRUE)),"入力を確認",C24-C27-C28))</x:f>
        <x:v>不明</x:v>
      </x:c>
      <x:c r="D30" s="3" t="str">
        <x:v>公的合計から承認と保留を控除</x:v>
      </x:c>
    </x:row>
    <x:row r="31" ht="42" customHeight="1">
      <x:c r="A31" s="3" t="str">
        <x:v>実際の発送</x:v>
      </x:c>
      <x:c r="B31" s="3" t="n">
        <x:v>15</x:v>
      </x:c>
      <x:c r="C31" s="8"/>
      <x:c r="D31" s="3" t="str">
        <x:v>発送証拠は許可を作らない</x:v>
      </x:c>
    </x:row>
    <x:row r="32" ht="42" customHeight="1">
      <x:c r="A32" s="3" t="str">
        <x:v>承認済み人数計</x:v>
      </x:c>
      <x:c r="B32" s="3" t="n">
        <x:f>IF(OR(ISBLANK(B25),ISBLANK(B27)),"不明",IF(OR(NOT(ISNUMBER(B25)),IFERROR(B25&lt;0,TRUE),IFERROR(MOD(B25,1)&lt;&gt;0,TRUE),NOT(ISNUMBER(B27)),IFERROR(B27&lt;0,TRUE),IFERROR(MOD(B27,1)&lt;&gt;0,TRUE)),"入力を確認",B25+B27))</x:f>
        <x:v>15</x:v>
      </x:c>
      <x:c r="C32" s="3" t="str">
        <x:f>IF(OR(ISBLANK(C25),ISBLANK(C27)),"不明",IF(OR(NOT(ISNUMBER(C25)),IFERROR(C25&lt;0,TRUE),IFERROR(MOD(C25,1)&lt;&gt;0,TRUE),NOT(ISNUMBER(C27)),IFERROR(C27&lt;0,TRUE),IFERROR(MOD(C27,1)&lt;&gt;0,TRUE)),"入力を確認",C25+C27))</x:f>
        <x:v>不明</x:v>
      </x:c>
      <x:c r="D32" s="3" t="str">
        <x:v>明示された承認人数の合計</x:v>
      </x:c>
    </x:row>
    <x:row r="33" ht="42" customHeight="1">
      <x:c r="A33" s="3" t="str">
        <x:v>承認超過の発送</x:v>
      </x:c>
      <x:c r="B33" s="3" t="n">
        <x:f>IF(OR(ISBLANK(B25),ISBLANK(B27),ISBLANK(B31)),"不明",IF(OR(NOT(ISNUMBER(B25)),IFERROR(B25&lt;0,TRUE),IFERROR(MOD(B25,1)&lt;&gt;0,TRUE),NOT(ISNUMBER(B27)),IFERROR(B27&lt;0,TRUE),IFERROR(MOD(B27,1)&lt;&gt;0,TRUE),NOT(ISNUMBER(B31)),IFERROR(B31&lt;0,TRUE),IFERROR(MOD(B31,1)&lt;&gt;0,TRUE)),"入力を確認",MAX(0,B31-B25-B27)))</x:f>
        <x:v>0</x:v>
      </x:c>
      <x:c r="C33" s="3" t="str">
        <x:f>IF(OR(ISBLANK(C25),ISBLANK(C27),ISBLANK(C31)),"不明",IF(OR(NOT(ISNUMBER(C25)),IFERROR(C25&lt;0,TRUE),IFERROR(MOD(C25,1)&lt;&gt;0,TRUE),NOT(ISNUMBER(C27)),IFERROR(C27&lt;0,TRUE),IFERROR(MOD(C27,1)&lt;&gt;0,TRUE),NOT(ISNUMBER(C31)),IFERROR(C31&lt;0,TRUE),IFERROR(MOD(C31,1)&lt;&gt;0,TRUE)),"入力を確認",MAX(0,C31-C25-C27)))</x:f>
        <x:v>不明</x:v>
      </x:c>
      <x:c r="D33" s="3" t="str">
        <x:v>ゼロでも受領許可を意味しない</x:v>
      </x:c>
    </x:row>
    <x:row r="34" ht="42" customHeight="1">
      <x:c r="A34" s="3" t="str">
        <x:v>運用数量の確認</x:v>
      </x:c>
      <x:c r="B34" s="3" t="str">
        <x:f>IF(OR(ISBLANK(B23),ISBLANK(B24),ISBLANK(B25),ISBLANK(B26),ISBLANK(B27),ISBLANK(B28),ISBLANK(B31)),"不明",IF(OR(NOT(ISNUMBER(B23)),IFERROR(B23&lt;0,TRUE),IFERROR(MOD(B23,1)&lt;&gt;0,TRUE),NOT(ISNUMBER(B24)),IFERROR(B24&lt;0,TRUE),IFERROR(MOD(B24,1)&lt;&gt;0,TRUE),NOT(ISNUMBER(B25)),IFERROR(B25&lt;0,TRUE),IFERROR(MOD(B25,1)&lt;&gt;0,TRUE),NOT(ISNUMBER(B26)),IFERROR(B26&lt;0,TRUE),IFERROR(MOD(B26,1)&lt;&gt;0,TRUE),NOT(ISNUMBER(B27)),IFERROR(B27&lt;0,TRUE),IFERROR(MOD(B27,1)&lt;&gt;0,TRUE),NOT(ISNUMBER(B28)),IFERROR(B28&lt;0,TRUE),IFERROR(MOD(B28,1)&lt;&gt;0,TRUE),NOT(ISNUMBER(B31)),IFERROR(B31&lt;0,TRUE),IFERROR(MOD(B31,1)&lt;&gt;0,TRUE)),"入力を確認",IF(AND(B29=0,B30=0,B33=0),"数量一致・承認は別途","未解決の差異")))</x:f>
        <x:v>数量一致・承認は別途</x:v>
      </x:c>
      <x:c r="C34" s="3" t="str">
        <x:f>IF(OR(ISBLANK(C23),ISBLANK(C24),ISBLANK(C25),ISBLANK(C26),ISBLANK(C27),ISBLANK(C28),ISBLANK(C31)),"不明",IF(OR(NOT(ISNUMBER(C23)),IFERROR(C23&lt;0,TRUE),IFERROR(MOD(C23,1)&lt;&gt;0,TRUE),NOT(ISNUMBER(C24)),IFERROR(C24&lt;0,TRUE),IFERROR(MOD(C24,1)&lt;&gt;0,TRUE),NOT(ISNUMBER(C25)),IFERROR(C25&lt;0,TRUE),IFERROR(MOD(C25,1)&lt;&gt;0,TRUE),NOT(ISNUMBER(C26)),IFERROR(C26&lt;0,TRUE),IFERROR(MOD(C26,1)&lt;&gt;0,TRUE),NOT(ISNUMBER(C27)),IFERROR(C27&lt;0,TRUE),IFERROR(MOD(C27,1)&lt;&gt;0,TRUE),NOT(ISNUMBER(C28)),IFERROR(C28&lt;0,TRUE),IFERROR(MOD(C28,1)&lt;&gt;0,TRUE),NOT(ISNUMBER(C31)),IFERROR(C31&lt;0,TRUE),IFERROR(MOD(C31,1)&lt;&gt;0,TRUE)),"入力を確認",IF(AND(C29=0,C30=0,C33=0),"数量一致・承認は別途","未解決の差異")))</x:f>
        <x:v>不明</x:v>
      </x:c>
      <x:c r="D34" s="3" t="str">
        <x:v>受領資格は人が判断する</x:v>
      </x:c>
    </x:row>
    <x:row r="35" ht="38" customHeight="1">
      <x:c r="A35" s="3"/>
      <x:c r="B35" s="3"/>
      <x:c r="C35" s="3"/>
      <x:c r="D35" s="3"/>
    </x:row>
    <x:row r="36" ht="38" customHeight="1">
      <x:c r="A36" s="3"/>
      <x:c r="B36" s="3"/>
      <x:c r="C36" s="3"/>
      <x:c r="D36" s="3"/>
    </x:row>
    <x:row r="37" ht="35" customHeight="1">
      <x:c r="A37" s="7" t="str">
        <x:v>項目</x:v>
      </x:c>
      <x:c r="B37" s="7" t="str">
        <x:v>仮想の入力例</x:v>
      </x:c>
      <x:c r="C37" s="7" t="str">
        <x:v>自社の入力</x:v>
      </x:c>
      <x:c r="D37" s="7" t="str">
        <x:v>手順と担当</x:v>
      </x:c>
    </x:row>
    <x:row r="38" ht="55" customHeight="1">
      <x:c r="A38" s="3" t="str">
        <x:v>仮想の単価</x:v>
      </x:c>
      <x:c r="B38" s="9" t="n">
        <x:v>20</x:v>
      </x:c>
      <x:c r="C38" s="10"/>
      <x:c r="D38" s="3" t="str">
        <x:v>仮想の通貨単位です。見積と適用税・手数料へ置換してください。小計だけで業者を順位付けしません。</x:v>
      </x:c>
    </x:row>
    <x:row r="39" ht="55" customHeight="1">
      <x:c r="A39" s="3" t="str">
        <x:v>一個当たり梱包費</x:v>
      </x:c>
      <x:c r="B39" s="9" t="n">
        <x:v>2</x:v>
      </x:c>
      <x:c r="C39" s="10"/>
      <x:c r="D39" s="3" t="str">
        <x:v>仮想の通貨単位です。見積と適用税・手数料へ置換してください。小計だけで業者を順位付けしません。</x:v>
      </x:c>
    </x:row>
    <x:row r="40" ht="55" customHeight="1">
      <x:c r="A40" s="3" t="str">
        <x:v>一個当たり配送費</x:v>
      </x:c>
      <x:c r="B40" s="9" t="n">
        <x:v>6</x:v>
      </x:c>
      <x:c r="C40" s="10"/>
      <x:c r="D40" s="3" t="str">
        <x:v>仮想の通貨単位です。見積と適用税・手数料へ置換してください。小計だけで業者を順位付けしません。</x:v>
      </x:c>
    </x:row>
    <x:row r="41" ht="55" customHeight="1">
      <x:c r="A41" s="3" t="str">
        <x:v>拠点作業費合計</x:v>
      </x:c>
      <x:c r="B41" s="9" t="n">
        <x:v>120</x:v>
      </x:c>
      <x:c r="C41" s="10"/>
      <x:c r="D41" s="3" t="str">
        <x:v>仮想の通貨単位です。見積と適用税・手数料へ置換してください。小計だけで業者を順位付けしません。</x:v>
      </x:c>
    </x:row>
    <x:row r="42" ht="55" customHeight="1">
      <x:c r="A42" s="3" t="str">
        <x:v>拠点方式の小計</x:v>
      </x:c>
      <x:c r="B42" s="9" t="n">
        <x:f>IF(OR(ISBLANK(B6),ISBLANK(B38),ISBLANK(B39),ISBLANK(B41)),"不明",IF(OR(IFERROR(MOD(B6,1)&lt;&gt;0,TRUE),NOT(ISNUMBER(B6)),IFERROR(B6&lt;0,TRUE),NOT(ISNUMBER(B38)),IFERROR(B38&lt;0,TRUE),NOT(ISNUMBER(B39)),IFERROR(B39&lt;0,TRUE),NOT(ISNUMBER(B41)),IFERROR(B41&lt;0,TRUE)),"入力を確認",B6*(B38+B39)+B41))</x:f>
        <x:v>5400</x:v>
      </x:c>
      <x:c r="C42" s="9" t="str">
        <x:f>IF(OR(ISBLANK(C6),ISBLANK(C38),ISBLANK(C39),ISBLANK(C41)),"不明",IF(OR(IFERROR(MOD(C6,1)&lt;&gt;0,TRUE),NOT(ISNUMBER(C6)),IFERROR(C6&lt;0,TRUE),NOT(ISNUMBER(C38)),IFERROR(C38&lt;0,TRUE),NOT(ISNUMBER(C39)),IFERROR(C39&lt;0,TRUE),NOT(ISNUMBER(C41)),IFERROR(C41&lt;0,TRUE)),"入力を確認",C6*(C38+C39)+C41))</x:f>
        <x:v>不明</x:v>
      </x:c>
      <x:c r="D42" s="3"/>
    </x:row>
    <x:row r="43" ht="55" customHeight="1">
      <x:c r="A43" s="3" t="str">
        <x:v>個別配送方式の小計</x:v>
      </x:c>
      <x:c r="B43" s="9" t="n">
        <x:f>IF(OR(ISBLANK(B6),ISBLANK(B38),ISBLANK(B39),ISBLANK(B40)),"不明",IF(OR(IFERROR(MOD(B6,1)&lt;&gt;0,TRUE),NOT(ISNUMBER(B6)),IFERROR(B6&lt;0,TRUE),NOT(ISNUMBER(B38)),IFERROR(B38&lt;0,TRUE),NOT(ISNUMBER(B39)),IFERROR(B39&lt;0,TRUE),NOT(ISNUMBER(B40)),IFERROR(B40&lt;0,TRUE)),"入力を確認",B6*SUM(B38:B40)))</x:f>
        <x:v>6720</x:v>
      </x:c>
      <x:c r="C43" s="9" t="str">
        <x:f>IF(OR(ISBLANK(C6),ISBLANK(C38),ISBLANK(C39),ISBLANK(C40)),"不明",IF(OR(IFERROR(MOD(C6,1)&lt;&gt;0,TRUE),NOT(ISNUMBER(C6)),IFERROR(C6&lt;0,TRUE),NOT(ISNUMBER(C38)),IFERROR(C38&lt;0,TRUE),NOT(ISNUMBER(C39)),IFERROR(C39&lt;0,TRUE),NOT(ISNUMBER(C40)),IFERROR(C40&lt;0,TRUE)),"入力を確認",C6*SUM(C38:C40)))</x:f>
        <x:v>不明</x:v>
      </x:c>
      <x:c r="D43" s="3"/>
    </x:row>
    <x:row r="44" ht="38" customHeight="1">
      <x:c r="A44" s="3"/>
      <x:c r="B44" s="3"/>
      <x:c r="C44" s="3"/>
      <x:c r="D44" s="3"/>
    </x:row>
    <x:row r="45" ht="60" customHeight="1">
      <x:c r="A45" s="3" t="str">
        <x:v>施策責任者が運用証拠を受け入れます。法務・個人情報・給与・調達・安全の判断は各担当が担います。</x:v>
      </x:c>
      <x:c r="B45" s="3"/>
      <x:c r="C45" s="3"/>
      <x:c r="D45" s="3"/>
    </x:row>
  </x:sheetData>
  <x:mergeCells>
    <x:mergeCell ref="A45:D45"/>
    <x:mergeCell ref="A1:D1"/>
    <x:mergeCell ref="A2:D2"/>
    <x:mergeCell ref="A3:D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36" hidden="0" customWidth="1"/>
    <x:col min="3" max="3" width="80" hidden="0" customWidth="1"/>
  </x:cols>
  <x:sheetData>
    <x:row r="1" ht="34" customHeight="1">
      <x:c r="A1" s="5" t="str">
        <x:v>方法と出典の境界</x:v>
      </x:c>
      <x:c r="B1" s="3"/>
      <x:c r="C1" s="3"/>
    </x:row>
    <x:row r="2" ht="30" customHeight="1">
      <x:c r="A2" s="3" t="str">
        <x:v>編集可能な運用資料・版2026-10-18-v1.1・確認2026-10-20</x:v>
      </x:c>
      <x:c r="B2" s="3"/>
      <x:c r="C2" s="3"/>
    </x:row>
    <x:row r="3" ht="48" customHeight="1">
      <x:c r="A3" s="3" t="str">
        <x:v>遅くとも2027-04-18に再確認。対象者・アクセス・配送・規程・見積の変更時は前倒しします。</x:v>
      </x:c>
      <x:c r="B3" s="3"/>
      <x:c r="C3" s="3"/>
    </x:row>
    <x:row r="4" ht="38" customHeight="1">
      <x:c r="A4" s="3"/>
      <x:c r="B4" s="3"/>
      <x:c r="C4" s="3"/>
    </x:row>
    <x:row r="5" ht="35" customHeight="1">
      <x:c r="A5" s="7" t="str">
        <x:v>出典・項目</x:v>
      </x:c>
      <x:c r="B5" s="7" t="str">
        <x:v>日付と対象地域</x:v>
      </x:c>
      <x:c r="C5" s="7" t="str">
        <x:v>用途と限界</x:v>
      </x:c>
    </x:row>
    <x:row r="6" ht="55" customHeight="1">
      <x:c r="A6" s="3" t="str">
        <x:v>人事院の利害関係者向け説明</x:v>
      </x:c>
      <x:c r="B6" s="3" t="str">
        <x:v>日本の国家公務員；確認2026-10-20</x:v>
      </x:c>
      <x:c r="C6" s="3" t="str">
        <x:v>自治体や民間従業員に一律適用しない。実際の受領先規程を確認。</x:v>
      </x:c>
    </x:row>
    <x:row r="7" ht="55" customHeight="1">
      <x:c r="A7" s="3" t="str">
        <x:v>https://www.jinji.go.jp/rinri/kokumin.html</x:v>
      </x:c>
      <x:c r="B7" s="3"/>
      <x:c r="C7" s="3"/>
    </x:row>
    <x:row r="8" ht="55" customHeight="1">
      <x:c r="A8" s="3" t="str">
        <x:v>Giftpack公式よくある質問</x:v>
      </x:c>
      <x:c r="B8" s="3" t="str">
        <x:v>確認2026-10-20</x:v>
      </x:c>
      <x:c r="C8" s="3" t="str">
        <x:v>調達・配送は契約範囲次第。必要な制御を実演で確認。</x:v>
      </x:c>
    </x:row>
    <x:row r="9" ht="55" customHeight="1">
      <x:c r="A9" s="3" t="str">
        <x:v>https://giftpack.ai/jp/faq/</x:v>
      </x:c>
      <x:c r="B9" s="3"/>
      <x:c r="C9" s="3"/>
    </x:row>
    <x:row r="10" ht="55" customHeight="1">
      <x:c r="A10" s="3" t="str">
        <x:v>PPAI消費者調査の公開案内</x:v>
      </x:c>
      <x:c r="B10" s="3" t="str">
        <x:v>2026-07-01；確認2026-10-20</x:v>
      </x:c>
      <x:c r="C10" s="3" t="str">
        <x:v>有料の調査方法を確認できず、統計や業界固有の選好は使用しない。</x:v>
      </x:c>
    </x:row>
    <x:row r="11" ht="55" customHeight="1">
      <x:c r="A11" s="3" t="str">
        <x:v>https://www.ppai.org/media-hub/consumer-study-what-makes-branded-merch-worth-keeping/</x:v>
      </x:c>
      <x:c r="B11" s="3"/>
      <x:c r="C11" s="3"/>
    </x:row>
    <x:row r="12" ht="55" customHeight="1">
      <x:c r="A12" s="3" t="str">
        <x:v>例示の入力は仮想であり業界基準ではありません。自社入力欄に承認済みデータを入れ、例示欄は比較用に残します。</x:v>
      </x:c>
      <x:c r="B12" s="3"/>
      <x:c r="C12" s="3"/>
    </x:row>
    <x:row r="13" ht="55" customHeight="1">
      <x:c r="A13" s="3" t="str">
        <x:v>対象者や実物在庫を相互排他的な行先と照合します。差異ゼロは数量の一致だけを示します。</x:v>
      </x:c>
      <x:c r="B13" s="3"/>
      <x:c r="C13" s="3"/>
    </x:row>
    <x:row r="14" ht="55" customHeight="1">
      <x:c r="A14" s="3" t="str">
        <x:v>施策責任者が運用証拠を受け入れます。法務・個人情報・給与・調達・安全の判断は各担当が担います。</x:v>
      </x:c>
      <x:c r="B14" s="3"/>
      <x:c r="C14" s="3"/>
    </x:row>
    <x:row r="15" ht="55" customHeight="1">
      <x:c r="A15" s="3"/>
      <x:c r="B15" s="3"/>
      <x:c r="C15" s="3"/>
    </x:row>
  </x:sheetData>
  <x:mergeCells>
    <x:mergeCell ref="A7:C7"/>
    <x:mergeCell ref="A9:C9"/>
    <x:mergeCell ref="A11:C11"/>
    <x:mergeCell ref="A12:C12"/>
    <x:mergeCell ref="A13:C13"/>
    <x:mergeCell ref="A14:C14"/>
    <x:mergeCell ref="A1:C1"/>
    <x:mergeCell ref="A2:C2"/>
    <x:mergeCell ref="A3:C3"/>
  </x:mergeCells>
  <x:pageMargins left="0.7" right="0.7" top="0.75" bottom="0.75" header="0.3" footer="0.3"/>
</x:worksheet>
</file>