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09f2227c9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總覽" sheetId="1" r:id="R65125893fcc14c23"/>
    <x:sheet xmlns:r="http://schemas.openxmlformats.org/officeDocument/2006/relationships" name="時限追蹤" sheetId="2" r:id="R88aed4a4bd654e3a"/>
    <x:sheet xmlns:r="http://schemas.openxmlformats.org/officeDocument/2006/relationships" name="案件登錄" sheetId="3" r:id="R4d31f1b451e443d9"/>
    <x:sheet xmlns:r="http://schemas.openxmlformats.org/officeDocument/2006/relationships" name="成本" sheetId="4" r:id="Rdb96d7144b3b4006"/>
    <x:sheet xmlns:r="http://schemas.openxmlformats.org/officeDocument/2006/relationships" name="結案紀錄" sheetId="5" r:id="Rf7aed4645dc84235"/>
    <x:sheet xmlns:r="http://schemas.openxmlformats.org/officeDocument/2006/relationships" name="檢核" sheetId="6" r:id="R1cd5ce46c1834f32"/>
    <x:sheet xmlns:r="http://schemas.openxmlformats.org/officeDocument/2006/relationships" name="使用說明" sheetId="7" r:id="R257bee3ea9ae46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0"/>
      <x:color rgb="FF263238"/>
      <x:name val="Noto Sans CJK TC"/>
    </x:font>
    <x:font>
      <x:b/>
      <x:sz val="15"/>
      <x:color rgb="FF16324F"/>
      <x:name val="Noto Sans CJK TC"/>
    </x:font>
    <x:font>
      <x:b/>
      <x:sz val="10"/>
      <x:color rgb="FFFFFFFF"/>
      <x:name val="Noto Sans CJK TC"/>
    </x:font>
    <x:font>
      <x:b/>
      <x:sz val="14"/>
      <x:color rgb="FF16324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6324F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9dd2209584d04" /><Relationship Type="http://schemas.openxmlformats.org/officeDocument/2006/relationships/theme" Target="/xl/theme/theme1.xml" Id="Rd26124a90fc146e7" /><Relationship Type="http://schemas.openxmlformats.org/officeDocument/2006/relationships/sharedStrings" Target="/xl/sharedStrings.xml" Id="R957124ca00dd4d0b" /><Relationship Type="http://schemas.openxmlformats.org/officeDocument/2006/relationships/worksheet" Target="/xl/worksheets/sheet1.xml" Id="R65125893fcc14c23" /><Relationship Type="http://schemas.openxmlformats.org/officeDocument/2006/relationships/worksheet" Target="/xl/worksheets/sheet2.xml" Id="R88aed4a4bd654e3a" /><Relationship Type="http://schemas.openxmlformats.org/officeDocument/2006/relationships/worksheet" Target="/xl/worksheets/sheet3.xml" Id="R4d31f1b451e443d9" /><Relationship Type="http://schemas.openxmlformats.org/officeDocument/2006/relationships/worksheet" Target="/xl/worksheets/sheet4.xml" Id="Rdb96d7144b3b4006" /><Relationship Type="http://schemas.openxmlformats.org/officeDocument/2006/relationships/worksheet" Target="/xl/worksheets/sheet5.xml" Id="Rf7aed4645dc84235" /><Relationship Type="http://schemas.openxmlformats.org/officeDocument/2006/relationships/worksheet" Target="/xl/worksheets/sheet6.xml" Id="R1cd5ce46c1834f32" /><Relationship Type="http://schemas.openxmlformats.org/officeDocument/2006/relationships/worksheet" Target="/xl/worksheets/sheet7.xml" Id="R257bee3ea9ae46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/>
  </x:sheetViews>
  <x:sheetFormatPr defaultRowHeight="15"/>
  <x:cols>
    <x:col min="1" max="1" width="47" hidden="0" customWidth="1"/>
    <x:col min="2" max="2" width="2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企業贈禮配送異常追蹤表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 t="str">
        <x:v>檢視日期（可修改）</x:v>
      </x:c>
      <x:c r="B4" s="5" t="d">
        <x:v>2026-10-17T12:00:00.000Z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7" t="str">
        <x:v>指標</x:v>
      </x:c>
      <x:c r="B6" s="7" t="str">
        <x:v>目前數值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3" customHeight="1">
      <x:c r="A7" s="2" t="str">
        <x:v>未結案件</x:v>
      </x:c>
      <x:c r="B7" s="2" t="n">
        <x:f>COUNTIFS('案件登錄'!$A$5:$A$104,"&lt;&gt;",'案件登錄'!$K$5:$K$104,"&lt;&gt;已結案")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3" customHeight="1">
      <x:c r="A8" s="2" t="str">
        <x:v>已逾承諾日</x:v>
      </x:c>
      <x:c r="B8" s="2" t="n">
        <x:f>COUNTIFS('時限追蹤'!$E$5:$E$104,"承諾日已過")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3" customHeight="1">
      <x:c r="A9" s="2" t="str">
        <x:v>活動日已到或已過</x:v>
      </x:c>
      <x:c r="B9" s="2" t="n">
        <x:f>COUNTIFS('時限追蹤'!$F$5:$F$104,"活動日已到")</x:f>
        <x:v>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3" customHeight="1">
      <x:c r="A10" s="2" t="str">
        <x:v>疑似重複案件</x:v>
      </x:c>
      <x:c r="B10" s="2" t="n">
        <x:f>COUNTIFS('時限追蹤'!$G$5:$G$104,"疑似重複")</x:f>
        <x:v>0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3" customHeight="1">
      <x:c r="A11" s="2" t="str">
        <x:v>結案資料未齊</x:v>
      </x:c>
      <x:c r="B11" s="2" t="n">
        <x:f>COUNTIFS('時限追蹤'!$J$5:$J$104,"結案資料未齊")</x:f>
        <x:v>0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3" customHeight="1">
      <x:c r="A12" s="2" t="str">
        <x:v>異常淨成本</x:v>
      </x:c>
      <x:c r="B12" s="2" t="n">
        <x:f>SUM('成本'!$G$5:$G$104)</x:f>
        <x:v>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3" customHeight="1">
      <x:c r="A13" s="2" t="str">
        <x:v>必要欄位缺漏</x:v>
      </x:c>
      <x:c r="B13" s="2" t="n">
        <x:f>COUNTIFS('時限追蹤'!$I$5:$I$104,"缺必要欄位")</x:f>
        <x:v>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3" customHeight="1">
      <x:c r="A14" s="2" t="str">
        <x:v>日期先後錯誤</x:v>
      </x:c>
      <x:c r="B14" s="2" t="n">
        <x:f>COUNTIFS('時限追蹤'!$H$5:$H$104,"日期順序錯誤")</x:f>
        <x:v>0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2" t="str">
        <x:v>求償前請查核個別承運業者規定。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時限追蹤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案件編號</x:v>
      </x:c>
      <x:c r="B4" s="9" t="str">
        <x:v>檢視日期</x:v>
      </x:c>
      <x:c r="C4" s="9" t="str">
        <x:v>已經過日數</x:v>
      </x:c>
      <x:c r="D4" s="9" t="str">
        <x:v>距承諾日</x:v>
      </x:c>
      <x:c r="E4" s="9" t="str">
        <x:v>承諾狀態</x:v>
      </x:c>
      <x:c r="F4" s="9" t="str">
        <x:v>活動風險</x:v>
      </x:c>
      <x:c r="G4" s="9" t="str">
        <x:v>關聯檢核</x:v>
      </x:c>
      <x:c r="H4" s="9" t="str">
        <x:v>日期檢核</x:v>
      </x:c>
      <x:c r="I4" s="9" t="str">
        <x:v>必要欄位</x:v>
      </x:c>
      <x:c r="J4" s="9" t="str">
        <x:v>結案檢核</x:v>
      </x:c>
      <x:c r="K4" s="2"/>
      <x:c r="L4" s="2"/>
      <x:c r="M4" s="2"/>
    </x:row>
    <x:row r="5">
      <x:c r="A5" s="2" t="str">
        <x:f>IF('案件登錄'!A5="","",'案件登錄'!A5)</x:f>
      </x:c>
      <x:c r="B5" s="4" t="str">
        <x:f>IF(A5="","",'總覽'!$B$4)</x:f>
      </x:c>
      <x:c r="C5" s="2" t="str">
        <x:f>IF(A5="","",IF('案件登錄'!G5="","",MAX(0,B5-'案件登錄'!G5)))</x:f>
      </x:c>
      <x:c r="D5" s="2" t="str">
        <x:f>IF(A5="","",IF('案件登錄'!H5="","",'案件登錄'!H5-B5))</x:f>
      </x:c>
      <x:c r="E5" s="2" t="str">
        <x:f>IF(A5="","",IF('案件登錄'!H5="","缺承諾日",IF('案件登錄'!K5="已結案","已結案",IF(B5&gt;'案件登錄'!H5,"承諾日已過","未結案"))))</x:f>
      </x:c>
      <x:c r="F5" s="2" t="str">
        <x:f>IF(A5="","",IF('案件登錄'!I5="","缺活動日",IF(B5&gt;='案件登錄'!I5,"活動日已到","活動日未到")))</x:f>
      </x:c>
      <x:c r="G5" s="2" t="str">
        <x:f>IF(A5="","",IF('案件登錄'!B5="","缺關聯編號",IF(COUNTIFS('案件登錄'!$B$5:$B$104,'案件登錄'!B5)&gt;1,"疑似重複","唯一")))</x:f>
      </x:c>
      <x:c r="H5" s="2" t="str">
        <x:f>IF(A5="","",IF(OR('案件登錄'!G5="",'案件登錄'!H5=""),"缺日期",IF('案件登錄'!H5&lt;'案件登錄'!G5,"日期順序錯誤","正常")))</x:f>
      </x:c>
      <x:c r="I5" s="2" t="str">
        <x:f>IF(A5="","",IF(OR('案件登錄'!C5="",'案件登錄'!D5="",'案件登錄'!E5="",'案件登錄'!F5="",'案件登錄'!J5=""),"缺必要欄位","正常"))</x:f>
      </x:c>
      <x:c r="J5" s="2" t="str">
        <x:f>IF(A5="","",IF('案件登錄'!K5&lt;&gt;"已結案","未結案",IF(OR('結案紀錄'!B5="",'結案紀錄'!C5="",'結案紀錄'!D5="",'結案紀錄'!E5="",'結案紀錄'!G5=""),"結案資料未齊","結案資料完整")))</x:f>
      </x:c>
      <x:c r="K5" s="2"/>
      <x:c r="L5" s="2"/>
      <x:c r="M5" s="2"/>
    </x:row>
    <x:row r="6">
      <x:c r="A6" s="2" t="str">
        <x:f>IF('案件登錄'!A6="","",'案件登錄'!A6)</x:f>
      </x:c>
      <x:c r="B6" s="4" t="str">
        <x:f>IF(A6="","",'總覽'!$B$4)</x:f>
      </x:c>
      <x:c r="C6" s="2" t="str">
        <x:f>IF(A6="","",IF('案件登錄'!G6="","",MAX(0,B6-'案件登錄'!G6)))</x:f>
      </x:c>
      <x:c r="D6" s="2" t="str">
        <x:f>IF(A6="","",IF('案件登錄'!H6="","",'案件登錄'!H6-B6))</x:f>
      </x:c>
      <x:c r="E6" s="2" t="str">
        <x:f>IF(A6="","",IF('案件登錄'!H6="","缺承諾日",IF('案件登錄'!K6="已結案","已結案",IF(B6&gt;'案件登錄'!H6,"承諾日已過","未結案"))))</x:f>
      </x:c>
      <x:c r="F6" s="2" t="str">
        <x:f>IF(A6="","",IF('案件登錄'!I6="","缺活動日",IF(B6&gt;='案件登錄'!I6,"活動日已到","活動日未到")))</x:f>
      </x:c>
      <x:c r="G6" s="2" t="str">
        <x:f>IF(A6="","",IF('案件登錄'!B6="","缺關聯編號",IF(COUNTIFS('案件登錄'!$B$5:$B$104,'案件登錄'!B6)&gt;1,"疑似重複","唯一")))</x:f>
      </x:c>
      <x:c r="H6" s="2" t="str">
        <x:f>IF(A6="","",IF(OR('案件登錄'!G6="",'案件登錄'!H6=""),"缺日期",IF('案件登錄'!H6&lt;'案件登錄'!G6,"日期順序錯誤","正常")))</x:f>
      </x:c>
      <x:c r="I6" s="2" t="str">
        <x:f>IF(A6="","",IF(OR('案件登錄'!C6="",'案件登錄'!D6="",'案件登錄'!E6="",'案件登錄'!F6="",'案件登錄'!J6=""),"缺必要欄位","正常"))</x:f>
      </x:c>
      <x:c r="J6" s="2" t="str">
        <x:f>IF(A6="","",IF('案件登錄'!K6&lt;&gt;"已結案","未結案",IF(OR('結案紀錄'!B6="",'結案紀錄'!C6="",'結案紀錄'!D6="",'結案紀錄'!E6="",'結案紀錄'!G6=""),"結案資料未齊","結案資料完整")))</x:f>
      </x:c>
      <x:c r="K6" s="2"/>
      <x:c r="L6" s="2"/>
      <x:c r="M6" s="2"/>
    </x:row>
    <x:row r="7">
      <x:c r="A7" s="2" t="str">
        <x:f>IF('案件登錄'!A7="","",'案件登錄'!A7)</x:f>
      </x:c>
      <x:c r="B7" s="4" t="str">
        <x:f>IF(A7="","",'總覽'!$B$4)</x:f>
      </x:c>
      <x:c r="C7" s="2" t="str">
        <x:f>IF(A7="","",IF('案件登錄'!G7="","",MAX(0,B7-'案件登錄'!G7)))</x:f>
      </x:c>
      <x:c r="D7" s="2" t="str">
        <x:f>IF(A7="","",IF('案件登錄'!H7="","",'案件登錄'!H7-B7))</x:f>
      </x:c>
      <x:c r="E7" s="2" t="str">
        <x:f>IF(A7="","",IF('案件登錄'!H7="","缺承諾日",IF('案件登錄'!K7="已結案","已結案",IF(B7&gt;'案件登錄'!H7,"承諾日已過","未結案"))))</x:f>
      </x:c>
      <x:c r="F7" s="2" t="str">
        <x:f>IF(A7="","",IF('案件登錄'!I7="","缺活動日",IF(B7&gt;='案件登錄'!I7,"活動日已到","活動日未到")))</x:f>
      </x:c>
      <x:c r="G7" s="2" t="str">
        <x:f>IF(A7="","",IF('案件登錄'!B7="","缺關聯編號",IF(COUNTIFS('案件登錄'!$B$5:$B$104,'案件登錄'!B7)&gt;1,"疑似重複","唯一")))</x:f>
      </x:c>
      <x:c r="H7" s="2" t="str">
        <x:f>IF(A7="","",IF(OR('案件登錄'!G7="",'案件登錄'!H7=""),"缺日期",IF('案件登錄'!H7&lt;'案件登錄'!G7,"日期順序錯誤","正常")))</x:f>
      </x:c>
      <x:c r="I7" s="2" t="str">
        <x:f>IF(A7="","",IF(OR('案件登錄'!C7="",'案件登錄'!D7="",'案件登錄'!E7="",'案件登錄'!F7="",'案件登錄'!J7=""),"缺必要欄位","正常"))</x:f>
      </x:c>
      <x:c r="J7" s="2" t="str">
        <x:f>IF(A7="","",IF('案件登錄'!K7&lt;&gt;"已結案","未結案",IF(OR('結案紀錄'!B7="",'結案紀錄'!C7="",'結案紀錄'!D7="",'結案紀錄'!E7="",'結案紀錄'!G7=""),"結案資料未齊","結案資料完整")))</x:f>
      </x:c>
      <x:c r="K7" s="2"/>
      <x:c r="L7" s="2"/>
      <x:c r="M7" s="2"/>
    </x:row>
    <x:row r="8">
      <x:c r="A8" s="2" t="str">
        <x:f>IF('案件登錄'!A8="","",'案件登錄'!A8)</x:f>
      </x:c>
      <x:c r="B8" s="4" t="str">
        <x:f>IF(A8="","",'總覽'!$B$4)</x:f>
      </x:c>
      <x:c r="C8" s="2" t="str">
        <x:f>IF(A8="","",IF('案件登錄'!G8="","",MAX(0,B8-'案件登錄'!G8)))</x:f>
      </x:c>
      <x:c r="D8" s="2" t="str">
        <x:f>IF(A8="","",IF('案件登錄'!H8="","",'案件登錄'!H8-B8))</x:f>
      </x:c>
      <x:c r="E8" s="2" t="str">
        <x:f>IF(A8="","",IF('案件登錄'!H8="","缺承諾日",IF('案件登錄'!K8="已結案","已結案",IF(B8&gt;'案件登錄'!H8,"承諾日已過","未結案"))))</x:f>
      </x:c>
      <x:c r="F8" s="2" t="str">
        <x:f>IF(A8="","",IF('案件登錄'!I8="","缺活動日",IF(B8&gt;='案件登錄'!I8,"活動日已到","活動日未到")))</x:f>
      </x:c>
      <x:c r="G8" s="2" t="str">
        <x:f>IF(A8="","",IF('案件登錄'!B8="","缺關聯編號",IF(COUNTIFS('案件登錄'!$B$5:$B$104,'案件登錄'!B8)&gt;1,"疑似重複","唯一")))</x:f>
      </x:c>
      <x:c r="H8" s="2" t="str">
        <x:f>IF(A8="","",IF(OR('案件登錄'!G8="",'案件登錄'!H8=""),"缺日期",IF('案件登錄'!H8&lt;'案件登錄'!G8,"日期順序錯誤","正常")))</x:f>
      </x:c>
      <x:c r="I8" s="2" t="str">
        <x:f>IF(A8="","",IF(OR('案件登錄'!C8="",'案件登錄'!D8="",'案件登錄'!E8="",'案件登錄'!F8="",'案件登錄'!J8=""),"缺必要欄位","正常"))</x:f>
      </x:c>
      <x:c r="J8" s="2" t="str">
        <x:f>IF(A8="","",IF('案件登錄'!K8&lt;&gt;"已結案","未結案",IF(OR('結案紀錄'!B8="",'結案紀錄'!C8="",'結案紀錄'!D8="",'結案紀錄'!E8="",'結案紀錄'!G8=""),"結案資料未齊","結案資料完整")))</x:f>
      </x:c>
      <x:c r="K8" s="2"/>
      <x:c r="L8" s="2"/>
      <x:c r="M8" s="2"/>
    </x:row>
    <x:row r="9">
      <x:c r="A9" s="2" t="str">
        <x:f>IF('案件登錄'!A9="","",'案件登錄'!A9)</x:f>
      </x:c>
      <x:c r="B9" s="4" t="str">
        <x:f>IF(A9="","",'總覽'!$B$4)</x:f>
      </x:c>
      <x:c r="C9" s="2" t="str">
        <x:f>IF(A9="","",IF('案件登錄'!G9="","",MAX(0,B9-'案件登錄'!G9)))</x:f>
      </x:c>
      <x:c r="D9" s="2" t="str">
        <x:f>IF(A9="","",IF('案件登錄'!H9="","",'案件登錄'!H9-B9))</x:f>
      </x:c>
      <x:c r="E9" s="2" t="str">
        <x:f>IF(A9="","",IF('案件登錄'!H9="","缺承諾日",IF('案件登錄'!K9="已結案","已結案",IF(B9&gt;'案件登錄'!H9,"承諾日已過","未結案"))))</x:f>
      </x:c>
      <x:c r="F9" s="2" t="str">
        <x:f>IF(A9="","",IF('案件登錄'!I9="","缺活動日",IF(B9&gt;='案件登錄'!I9,"活動日已到","活動日未到")))</x:f>
      </x:c>
      <x:c r="G9" s="2" t="str">
        <x:f>IF(A9="","",IF('案件登錄'!B9="","缺關聯編號",IF(COUNTIFS('案件登錄'!$B$5:$B$104,'案件登錄'!B9)&gt;1,"疑似重複","唯一")))</x:f>
      </x:c>
      <x:c r="H9" s="2" t="str">
        <x:f>IF(A9="","",IF(OR('案件登錄'!G9="",'案件登錄'!H9=""),"缺日期",IF('案件登錄'!H9&lt;'案件登錄'!G9,"日期順序錯誤","正常")))</x:f>
      </x:c>
      <x:c r="I9" s="2" t="str">
        <x:f>IF(A9="","",IF(OR('案件登錄'!C9="",'案件登錄'!D9="",'案件登錄'!E9="",'案件登錄'!F9="",'案件登錄'!J9=""),"缺必要欄位","正常"))</x:f>
      </x:c>
      <x:c r="J9" s="2" t="str">
        <x:f>IF(A9="","",IF('案件登錄'!K9&lt;&gt;"已結案","未結案",IF(OR('結案紀錄'!B9="",'結案紀錄'!C9="",'結案紀錄'!D9="",'結案紀錄'!E9="",'結案紀錄'!G9=""),"結案資料未齊","結案資料完整")))</x:f>
      </x:c>
      <x:c r="K9" s="2"/>
      <x:c r="L9" s="2"/>
      <x:c r="M9" s="2"/>
    </x:row>
    <x:row r="10">
      <x:c r="A10" s="2" t="str">
        <x:f>IF('案件登錄'!A10="","",'案件登錄'!A10)</x:f>
      </x:c>
      <x:c r="B10" s="4" t="str">
        <x:f>IF(A10="","",'總覽'!$B$4)</x:f>
      </x:c>
      <x:c r="C10" s="2" t="str">
        <x:f>IF(A10="","",IF('案件登錄'!G10="","",MAX(0,B10-'案件登錄'!G10)))</x:f>
      </x:c>
      <x:c r="D10" s="2" t="str">
        <x:f>IF(A10="","",IF('案件登錄'!H10="","",'案件登錄'!H10-B10))</x:f>
      </x:c>
      <x:c r="E10" s="2" t="str">
        <x:f>IF(A10="","",IF('案件登錄'!H10="","缺承諾日",IF('案件登錄'!K10="已結案","已結案",IF(B10&gt;'案件登錄'!H10,"承諾日已過","未結案"))))</x:f>
      </x:c>
      <x:c r="F10" s="2" t="str">
        <x:f>IF(A10="","",IF('案件登錄'!I10="","缺活動日",IF(B10&gt;='案件登錄'!I10,"活動日已到","活動日未到")))</x:f>
      </x:c>
      <x:c r="G10" s="2" t="str">
        <x:f>IF(A10="","",IF('案件登錄'!B10="","缺關聯編號",IF(COUNTIFS('案件登錄'!$B$5:$B$104,'案件登錄'!B10)&gt;1,"疑似重複","唯一")))</x:f>
      </x:c>
      <x:c r="H10" s="2" t="str">
        <x:f>IF(A10="","",IF(OR('案件登錄'!G10="",'案件登錄'!H10=""),"缺日期",IF('案件登錄'!H10&lt;'案件登錄'!G10,"日期順序錯誤","正常")))</x:f>
      </x:c>
      <x:c r="I10" s="2" t="str">
        <x:f>IF(A10="","",IF(OR('案件登錄'!C10="",'案件登錄'!D10="",'案件登錄'!E10="",'案件登錄'!F10="",'案件登錄'!J10=""),"缺必要欄位","正常"))</x:f>
      </x:c>
      <x:c r="J10" s="2" t="str">
        <x:f>IF(A10="","",IF('案件登錄'!K10&lt;&gt;"已結案","未結案",IF(OR('結案紀錄'!B10="",'結案紀錄'!C10="",'結案紀錄'!D10="",'結案紀錄'!E10="",'結案紀錄'!G10=""),"結案資料未齊","結案資料完整")))</x:f>
      </x:c>
      <x:c r="K10" s="2"/>
      <x:c r="L10" s="2"/>
      <x:c r="M10" s="2"/>
    </x:row>
    <x:row r="11">
      <x:c r="A11" s="2" t="str">
        <x:f>IF('案件登錄'!A11="","",'案件登錄'!A11)</x:f>
      </x:c>
      <x:c r="B11" s="4" t="str">
        <x:f>IF(A11="","",'總覽'!$B$4)</x:f>
      </x:c>
      <x:c r="C11" s="2" t="str">
        <x:f>IF(A11="","",IF('案件登錄'!G11="","",MAX(0,B11-'案件登錄'!G11)))</x:f>
      </x:c>
      <x:c r="D11" s="2" t="str">
        <x:f>IF(A11="","",IF('案件登錄'!H11="","",'案件登錄'!H11-B11))</x:f>
      </x:c>
      <x:c r="E11" s="2" t="str">
        <x:f>IF(A11="","",IF('案件登錄'!H11="","缺承諾日",IF('案件登錄'!K11="已結案","已結案",IF(B11&gt;'案件登錄'!H11,"承諾日已過","未結案"))))</x:f>
      </x:c>
      <x:c r="F11" s="2" t="str">
        <x:f>IF(A11="","",IF('案件登錄'!I11="","缺活動日",IF(B11&gt;='案件登錄'!I11,"活動日已到","活動日未到")))</x:f>
      </x:c>
      <x:c r="G11" s="2" t="str">
        <x:f>IF(A11="","",IF('案件登錄'!B11="","缺關聯編號",IF(COUNTIFS('案件登錄'!$B$5:$B$104,'案件登錄'!B11)&gt;1,"疑似重複","唯一")))</x:f>
      </x:c>
      <x:c r="H11" s="2" t="str">
        <x:f>IF(A11="","",IF(OR('案件登錄'!G11="",'案件登錄'!H11=""),"缺日期",IF('案件登錄'!H11&lt;'案件登錄'!G11,"日期順序錯誤","正常")))</x:f>
      </x:c>
      <x:c r="I11" s="2" t="str">
        <x:f>IF(A11="","",IF(OR('案件登錄'!C11="",'案件登錄'!D11="",'案件登錄'!E11="",'案件登錄'!F11="",'案件登錄'!J11=""),"缺必要欄位","正常"))</x:f>
      </x:c>
      <x:c r="J11" s="2" t="str">
        <x:f>IF(A11="","",IF('案件登錄'!K11&lt;&gt;"已結案","未結案",IF(OR('結案紀錄'!B11="",'結案紀錄'!C11="",'結案紀錄'!D11="",'結案紀錄'!E11="",'結案紀錄'!G11=""),"結案資料未齊","結案資料完整")))</x:f>
      </x:c>
      <x:c r="K11" s="2"/>
      <x:c r="L11" s="2"/>
      <x:c r="M11" s="2"/>
    </x:row>
    <x:row r="12">
      <x:c r="A12" s="2" t="str">
        <x:f>IF('案件登錄'!A12="","",'案件登錄'!A12)</x:f>
      </x:c>
      <x:c r="B12" s="4" t="str">
        <x:f>IF(A12="","",'總覽'!$B$4)</x:f>
      </x:c>
      <x:c r="C12" s="2" t="str">
        <x:f>IF(A12="","",IF('案件登錄'!G12="","",MAX(0,B12-'案件登錄'!G12)))</x:f>
      </x:c>
      <x:c r="D12" s="2" t="str">
        <x:f>IF(A12="","",IF('案件登錄'!H12="","",'案件登錄'!H12-B12))</x:f>
      </x:c>
      <x:c r="E12" s="2" t="str">
        <x:f>IF(A12="","",IF('案件登錄'!H12="","缺承諾日",IF('案件登錄'!K12="已結案","已結案",IF(B12&gt;'案件登錄'!H12,"承諾日已過","未結案"))))</x:f>
      </x:c>
      <x:c r="F12" s="2" t="str">
        <x:f>IF(A12="","",IF('案件登錄'!I12="","缺活動日",IF(B12&gt;='案件登錄'!I12,"活動日已到","活動日未到")))</x:f>
      </x:c>
      <x:c r="G12" s="2" t="str">
        <x:f>IF(A12="","",IF('案件登錄'!B12="","缺關聯編號",IF(COUNTIFS('案件登錄'!$B$5:$B$104,'案件登錄'!B12)&gt;1,"疑似重複","唯一")))</x:f>
      </x:c>
      <x:c r="H12" s="2" t="str">
        <x:f>IF(A12="","",IF(OR('案件登錄'!G12="",'案件登錄'!H12=""),"缺日期",IF('案件登錄'!H12&lt;'案件登錄'!G12,"日期順序錯誤","正常")))</x:f>
      </x:c>
      <x:c r="I12" s="2" t="str">
        <x:f>IF(A12="","",IF(OR('案件登錄'!C12="",'案件登錄'!D12="",'案件登錄'!E12="",'案件登錄'!F12="",'案件登錄'!J12=""),"缺必要欄位","正常"))</x:f>
      </x:c>
      <x:c r="J12" s="2" t="str">
        <x:f>IF(A12="","",IF('案件登錄'!K12&lt;&gt;"已結案","未結案",IF(OR('結案紀錄'!B12="",'結案紀錄'!C12="",'結案紀錄'!D12="",'結案紀錄'!E12="",'結案紀錄'!G12=""),"結案資料未齊","結案資料完整")))</x:f>
      </x:c>
      <x:c r="K12" s="2"/>
      <x:c r="L12" s="2"/>
      <x:c r="M12" s="2"/>
    </x:row>
    <x:row r="13">
      <x:c r="A13" s="2" t="str">
        <x:f>IF('案件登錄'!A13="","",'案件登錄'!A13)</x:f>
      </x:c>
      <x:c r="B13" s="4" t="str">
        <x:f>IF(A13="","",'總覽'!$B$4)</x:f>
      </x:c>
      <x:c r="C13" s="2" t="str">
        <x:f>IF(A13="","",IF('案件登錄'!G13="","",MAX(0,B13-'案件登錄'!G13)))</x:f>
      </x:c>
      <x:c r="D13" s="2" t="str">
        <x:f>IF(A13="","",IF('案件登錄'!H13="","",'案件登錄'!H13-B13))</x:f>
      </x:c>
      <x:c r="E13" s="2" t="str">
        <x:f>IF(A13="","",IF('案件登錄'!H13="","缺承諾日",IF('案件登錄'!K13="已結案","已結案",IF(B13&gt;'案件登錄'!H13,"承諾日已過","未結案"))))</x:f>
      </x:c>
      <x:c r="F13" s="2" t="str">
        <x:f>IF(A13="","",IF('案件登錄'!I13="","缺活動日",IF(B13&gt;='案件登錄'!I13,"活動日已到","活動日未到")))</x:f>
      </x:c>
      <x:c r="G13" s="2" t="str">
        <x:f>IF(A13="","",IF('案件登錄'!B13="","缺關聯編號",IF(COUNTIFS('案件登錄'!$B$5:$B$104,'案件登錄'!B13)&gt;1,"疑似重複","唯一")))</x:f>
      </x:c>
      <x:c r="H13" s="2" t="str">
        <x:f>IF(A13="","",IF(OR('案件登錄'!G13="",'案件登錄'!H13=""),"缺日期",IF('案件登錄'!H13&lt;'案件登錄'!G13,"日期順序錯誤","正常")))</x:f>
      </x:c>
      <x:c r="I13" s="2" t="str">
        <x:f>IF(A13="","",IF(OR('案件登錄'!C13="",'案件登錄'!D13="",'案件登錄'!E13="",'案件登錄'!F13="",'案件登錄'!J13=""),"缺必要欄位","正常"))</x:f>
      </x:c>
      <x:c r="J13" s="2" t="str">
        <x:f>IF(A13="","",IF('案件登錄'!K13&lt;&gt;"已結案","未結案",IF(OR('結案紀錄'!B13="",'結案紀錄'!C13="",'結案紀錄'!D13="",'結案紀錄'!E13="",'結案紀錄'!G13=""),"結案資料未齊","結案資料完整")))</x:f>
      </x:c>
      <x:c r="K13" s="2"/>
      <x:c r="L13" s="2"/>
      <x:c r="M13" s="2"/>
    </x:row>
    <x:row r="14">
      <x:c r="A14" s="2" t="str">
        <x:f>IF('案件登錄'!A14="","",'案件登錄'!A14)</x:f>
      </x:c>
      <x:c r="B14" s="4" t="str">
        <x:f>IF(A14="","",'總覽'!$B$4)</x:f>
      </x:c>
      <x:c r="C14" s="2" t="str">
        <x:f>IF(A14="","",IF('案件登錄'!G14="","",MAX(0,B14-'案件登錄'!G14)))</x:f>
      </x:c>
      <x:c r="D14" s="2" t="str">
        <x:f>IF(A14="","",IF('案件登錄'!H14="","",'案件登錄'!H14-B14))</x:f>
      </x:c>
      <x:c r="E14" s="2" t="str">
        <x:f>IF(A14="","",IF('案件登錄'!H14="","缺承諾日",IF('案件登錄'!K14="已結案","已結案",IF(B14&gt;'案件登錄'!H14,"承諾日已過","未結案"))))</x:f>
      </x:c>
      <x:c r="F14" s="2" t="str">
        <x:f>IF(A14="","",IF('案件登錄'!I14="","缺活動日",IF(B14&gt;='案件登錄'!I14,"活動日已到","活動日未到")))</x:f>
      </x:c>
      <x:c r="G14" s="2" t="str">
        <x:f>IF(A14="","",IF('案件登錄'!B14="","缺關聯編號",IF(COUNTIFS('案件登錄'!$B$5:$B$104,'案件登錄'!B14)&gt;1,"疑似重複","唯一")))</x:f>
      </x:c>
      <x:c r="H14" s="2" t="str">
        <x:f>IF(A14="","",IF(OR('案件登錄'!G14="",'案件登錄'!H14=""),"缺日期",IF('案件登錄'!H14&lt;'案件登錄'!G14,"日期順序錯誤","正常")))</x:f>
      </x:c>
      <x:c r="I14" s="2" t="str">
        <x:f>IF(A14="","",IF(OR('案件登錄'!C14="",'案件登錄'!D14="",'案件登錄'!E14="",'案件登錄'!F14="",'案件登錄'!J14=""),"缺必要欄位","正常"))</x:f>
      </x:c>
      <x:c r="J14" s="2" t="str">
        <x:f>IF(A14="","",IF('案件登錄'!K14&lt;&gt;"已結案","未結案",IF(OR('結案紀錄'!B14="",'結案紀錄'!C14="",'結案紀錄'!D14="",'結案紀錄'!E14="",'結案紀錄'!G14=""),"結案資料未齊","結案資料完整")))</x:f>
      </x:c>
      <x:c r="K14" s="2"/>
      <x:c r="L14" s="2"/>
      <x:c r="M14" s="2"/>
    </x:row>
    <x:row r="15">
      <x:c r="A15" s="2" t="str">
        <x:f>IF('案件登錄'!A15="","",'案件登錄'!A15)</x:f>
      </x:c>
      <x:c r="B15" s="4" t="str">
        <x:f>IF(A15="","",'總覽'!$B$4)</x:f>
      </x:c>
      <x:c r="C15" s="2" t="str">
        <x:f>IF(A15="","",IF('案件登錄'!G15="","",MAX(0,B15-'案件登錄'!G15)))</x:f>
      </x:c>
      <x:c r="D15" s="2" t="str">
        <x:f>IF(A15="","",IF('案件登錄'!H15="","",'案件登錄'!H15-B15))</x:f>
      </x:c>
      <x:c r="E15" s="2" t="str">
        <x:f>IF(A15="","",IF('案件登錄'!H15="","缺承諾日",IF('案件登錄'!K15="已結案","已結案",IF(B15&gt;'案件登錄'!H15,"承諾日已過","未結案"))))</x:f>
      </x:c>
      <x:c r="F15" s="2" t="str">
        <x:f>IF(A15="","",IF('案件登錄'!I15="","缺活動日",IF(B15&gt;='案件登錄'!I15,"活動日已到","活動日未到")))</x:f>
      </x:c>
      <x:c r="G15" s="2" t="str">
        <x:f>IF(A15="","",IF('案件登錄'!B15="","缺關聯編號",IF(COUNTIFS('案件登錄'!$B$5:$B$104,'案件登錄'!B15)&gt;1,"疑似重複","唯一")))</x:f>
      </x:c>
      <x:c r="H15" s="2" t="str">
        <x:f>IF(A15="","",IF(OR('案件登錄'!G15="",'案件登錄'!H15=""),"缺日期",IF('案件登錄'!H15&lt;'案件登錄'!G15,"日期順序錯誤","正常")))</x:f>
      </x:c>
      <x:c r="I15" s="2" t="str">
        <x:f>IF(A15="","",IF(OR('案件登錄'!C15="",'案件登錄'!D15="",'案件登錄'!E15="",'案件登錄'!F15="",'案件登錄'!J15=""),"缺必要欄位","正常"))</x:f>
      </x:c>
      <x:c r="J15" s="2" t="str">
        <x:f>IF(A15="","",IF('案件登錄'!K15&lt;&gt;"已結案","未結案",IF(OR('結案紀錄'!B15="",'結案紀錄'!C15="",'結案紀錄'!D15="",'結案紀錄'!E15="",'結案紀錄'!G15=""),"結案資料未齊","結案資料完整")))</x:f>
      </x:c>
      <x:c r="K15" s="2"/>
      <x:c r="L15" s="2"/>
      <x:c r="M15" s="2"/>
    </x:row>
    <x:row r="16">
      <x:c r="A16" s="2" t="str">
        <x:f>IF('案件登錄'!A16="","",'案件登錄'!A16)</x:f>
      </x:c>
      <x:c r="B16" s="4" t="str">
        <x:f>IF(A16="","",'總覽'!$B$4)</x:f>
      </x:c>
      <x:c r="C16" s="2" t="str">
        <x:f>IF(A16="","",IF('案件登錄'!G16="","",MAX(0,B16-'案件登錄'!G16)))</x:f>
      </x:c>
      <x:c r="D16" s="2" t="str">
        <x:f>IF(A16="","",IF('案件登錄'!H16="","",'案件登錄'!H16-B16))</x:f>
      </x:c>
      <x:c r="E16" s="2" t="str">
        <x:f>IF(A16="","",IF('案件登錄'!H16="","缺承諾日",IF('案件登錄'!K16="已結案","已結案",IF(B16&gt;'案件登錄'!H16,"承諾日已過","未結案"))))</x:f>
      </x:c>
      <x:c r="F16" s="2" t="str">
        <x:f>IF(A16="","",IF('案件登錄'!I16="","缺活動日",IF(B16&gt;='案件登錄'!I16,"活動日已到","活動日未到")))</x:f>
      </x:c>
      <x:c r="G16" s="2" t="str">
        <x:f>IF(A16="","",IF('案件登錄'!B16="","缺關聯編號",IF(COUNTIFS('案件登錄'!$B$5:$B$104,'案件登錄'!B16)&gt;1,"疑似重複","唯一")))</x:f>
      </x:c>
      <x:c r="H16" s="2" t="str">
        <x:f>IF(A16="","",IF(OR('案件登錄'!G16="",'案件登錄'!H16=""),"缺日期",IF('案件登錄'!H16&lt;'案件登錄'!G16,"日期順序錯誤","正常")))</x:f>
      </x:c>
      <x:c r="I16" s="2" t="str">
        <x:f>IF(A16="","",IF(OR('案件登錄'!C16="",'案件登錄'!D16="",'案件登錄'!E16="",'案件登錄'!F16="",'案件登錄'!J16=""),"缺必要欄位","正常"))</x:f>
      </x:c>
      <x:c r="J16" s="2" t="str">
        <x:f>IF(A16="","",IF('案件登錄'!K16&lt;&gt;"已結案","未結案",IF(OR('結案紀錄'!B16="",'結案紀錄'!C16="",'結案紀錄'!D16="",'結案紀錄'!E16="",'結案紀錄'!G16=""),"結案資料未齊","結案資料完整")))</x:f>
      </x:c>
      <x:c r="K16" s="2"/>
      <x:c r="L16" s="2"/>
      <x:c r="M16" s="2"/>
    </x:row>
    <x:row r="17">
      <x:c r="A17" s="2" t="str">
        <x:f>IF('案件登錄'!A17="","",'案件登錄'!A17)</x:f>
      </x:c>
      <x:c r="B17" s="4" t="str">
        <x:f>IF(A17="","",'總覽'!$B$4)</x:f>
      </x:c>
      <x:c r="C17" s="2" t="str">
        <x:f>IF(A17="","",IF('案件登錄'!G17="","",MAX(0,B17-'案件登錄'!G17)))</x:f>
      </x:c>
      <x:c r="D17" s="2" t="str">
        <x:f>IF(A17="","",IF('案件登錄'!H17="","",'案件登錄'!H17-B17))</x:f>
      </x:c>
      <x:c r="E17" s="2" t="str">
        <x:f>IF(A17="","",IF('案件登錄'!H17="","缺承諾日",IF('案件登錄'!K17="已結案","已結案",IF(B17&gt;'案件登錄'!H17,"承諾日已過","未結案"))))</x:f>
      </x:c>
      <x:c r="F17" s="2" t="str">
        <x:f>IF(A17="","",IF('案件登錄'!I17="","缺活動日",IF(B17&gt;='案件登錄'!I17,"活動日已到","活動日未到")))</x:f>
      </x:c>
      <x:c r="G17" s="2" t="str">
        <x:f>IF(A17="","",IF('案件登錄'!B17="","缺關聯編號",IF(COUNTIFS('案件登錄'!$B$5:$B$104,'案件登錄'!B17)&gt;1,"疑似重複","唯一")))</x:f>
      </x:c>
      <x:c r="H17" s="2" t="str">
        <x:f>IF(A17="","",IF(OR('案件登錄'!G17="",'案件登錄'!H17=""),"缺日期",IF('案件登錄'!H17&lt;'案件登錄'!G17,"日期順序錯誤","正常")))</x:f>
      </x:c>
      <x:c r="I17" s="2" t="str">
        <x:f>IF(A17="","",IF(OR('案件登錄'!C17="",'案件登錄'!D17="",'案件登錄'!E17="",'案件登錄'!F17="",'案件登錄'!J17=""),"缺必要欄位","正常"))</x:f>
      </x:c>
      <x:c r="J17" s="2" t="str">
        <x:f>IF(A17="","",IF('案件登錄'!K17&lt;&gt;"已結案","未結案",IF(OR('結案紀錄'!B17="",'結案紀錄'!C17="",'結案紀錄'!D17="",'結案紀錄'!E17="",'結案紀錄'!G17=""),"結案資料未齊","結案資料完整")))</x:f>
      </x:c>
      <x:c r="K17" s="2"/>
      <x:c r="L17" s="2"/>
      <x:c r="M17" s="2"/>
    </x:row>
    <x:row r="18">
      <x:c r="A18" s="2" t="str">
        <x:f>IF('案件登錄'!A18="","",'案件登錄'!A18)</x:f>
      </x:c>
      <x:c r="B18" s="4" t="str">
        <x:f>IF(A18="","",'總覽'!$B$4)</x:f>
      </x:c>
      <x:c r="C18" s="2" t="str">
        <x:f>IF(A18="","",IF('案件登錄'!G18="","",MAX(0,B18-'案件登錄'!G18)))</x:f>
      </x:c>
      <x:c r="D18" s="2" t="str">
        <x:f>IF(A18="","",IF('案件登錄'!H18="","",'案件登錄'!H18-B18))</x:f>
      </x:c>
      <x:c r="E18" s="2" t="str">
        <x:f>IF(A18="","",IF('案件登錄'!H18="","缺承諾日",IF('案件登錄'!K18="已結案","已結案",IF(B18&gt;'案件登錄'!H18,"承諾日已過","未結案"))))</x:f>
      </x:c>
      <x:c r="F18" s="2" t="str">
        <x:f>IF(A18="","",IF('案件登錄'!I18="","缺活動日",IF(B18&gt;='案件登錄'!I18,"活動日已到","活動日未到")))</x:f>
      </x:c>
      <x:c r="G18" s="2" t="str">
        <x:f>IF(A18="","",IF('案件登錄'!B18="","缺關聯編號",IF(COUNTIFS('案件登錄'!$B$5:$B$104,'案件登錄'!B18)&gt;1,"疑似重複","唯一")))</x:f>
      </x:c>
      <x:c r="H18" s="2" t="str">
        <x:f>IF(A18="","",IF(OR('案件登錄'!G18="",'案件登錄'!H18=""),"缺日期",IF('案件登錄'!H18&lt;'案件登錄'!G18,"日期順序錯誤","正常")))</x:f>
      </x:c>
      <x:c r="I18" s="2" t="str">
        <x:f>IF(A18="","",IF(OR('案件登錄'!C18="",'案件登錄'!D18="",'案件登錄'!E18="",'案件登錄'!F18="",'案件登錄'!J18=""),"缺必要欄位","正常"))</x:f>
      </x:c>
      <x:c r="J18" s="2" t="str">
        <x:f>IF(A18="","",IF('案件登錄'!K18&lt;&gt;"已結案","未結案",IF(OR('結案紀錄'!B18="",'結案紀錄'!C18="",'結案紀錄'!D18="",'結案紀錄'!E18="",'結案紀錄'!G18=""),"結案資料未齊","結案資料完整")))</x:f>
      </x:c>
      <x:c r="K18" s="2"/>
      <x:c r="L18" s="2"/>
      <x:c r="M18" s="2"/>
    </x:row>
    <x:row r="19">
      <x:c r="A19" s="2" t="str">
        <x:f>IF('案件登錄'!A19="","",'案件登錄'!A19)</x:f>
      </x:c>
      <x:c r="B19" s="4" t="str">
        <x:f>IF(A19="","",'總覽'!$B$4)</x:f>
      </x:c>
      <x:c r="C19" s="2" t="str">
        <x:f>IF(A19="","",IF('案件登錄'!G19="","",MAX(0,B19-'案件登錄'!G19)))</x:f>
      </x:c>
      <x:c r="D19" s="2" t="str">
        <x:f>IF(A19="","",IF('案件登錄'!H19="","",'案件登錄'!H19-B19))</x:f>
      </x:c>
      <x:c r="E19" s="2" t="str">
        <x:f>IF(A19="","",IF('案件登錄'!H19="","缺承諾日",IF('案件登錄'!K19="已結案","已結案",IF(B19&gt;'案件登錄'!H19,"承諾日已過","未結案"))))</x:f>
      </x:c>
      <x:c r="F19" s="2" t="str">
        <x:f>IF(A19="","",IF('案件登錄'!I19="","缺活動日",IF(B19&gt;='案件登錄'!I19,"活動日已到","活動日未到")))</x:f>
      </x:c>
      <x:c r="G19" s="2" t="str">
        <x:f>IF(A19="","",IF('案件登錄'!B19="","缺關聯編號",IF(COUNTIFS('案件登錄'!$B$5:$B$104,'案件登錄'!B19)&gt;1,"疑似重複","唯一")))</x:f>
      </x:c>
      <x:c r="H19" s="2" t="str">
        <x:f>IF(A19="","",IF(OR('案件登錄'!G19="",'案件登錄'!H19=""),"缺日期",IF('案件登錄'!H19&lt;'案件登錄'!G19,"日期順序錯誤","正常")))</x:f>
      </x:c>
      <x:c r="I19" s="2" t="str">
        <x:f>IF(A19="","",IF(OR('案件登錄'!C19="",'案件登錄'!D19="",'案件登錄'!E19="",'案件登錄'!F19="",'案件登錄'!J19=""),"缺必要欄位","正常"))</x:f>
      </x:c>
      <x:c r="J19" s="2" t="str">
        <x:f>IF(A19="","",IF('案件登錄'!K19&lt;&gt;"已結案","未結案",IF(OR('結案紀錄'!B19="",'結案紀錄'!C19="",'結案紀錄'!D19="",'結案紀錄'!E19="",'結案紀錄'!G19=""),"結案資料未齊","結案資料完整")))</x:f>
      </x:c>
      <x:c r="K19" s="2"/>
      <x:c r="L19" s="2"/>
      <x:c r="M19" s="2"/>
    </x:row>
    <x:row r="20">
      <x:c r="A20" s="2" t="str">
        <x:f>IF('案件登錄'!A20="","",'案件登錄'!A20)</x:f>
      </x:c>
      <x:c r="B20" s="4" t="str">
        <x:f>IF(A20="","",'總覽'!$B$4)</x:f>
      </x:c>
      <x:c r="C20" s="2" t="str">
        <x:f>IF(A20="","",IF('案件登錄'!G20="","",MAX(0,B20-'案件登錄'!G20)))</x:f>
      </x:c>
      <x:c r="D20" s="2" t="str">
        <x:f>IF(A20="","",IF('案件登錄'!H20="","",'案件登錄'!H20-B20))</x:f>
      </x:c>
      <x:c r="E20" s="2" t="str">
        <x:f>IF(A20="","",IF('案件登錄'!H20="","缺承諾日",IF('案件登錄'!K20="已結案","已結案",IF(B20&gt;'案件登錄'!H20,"承諾日已過","未結案"))))</x:f>
      </x:c>
      <x:c r="F20" s="2" t="str">
        <x:f>IF(A20="","",IF('案件登錄'!I20="","缺活動日",IF(B20&gt;='案件登錄'!I20,"活動日已到","活動日未到")))</x:f>
      </x:c>
      <x:c r="G20" s="2" t="str">
        <x:f>IF(A20="","",IF('案件登錄'!B20="","缺關聯編號",IF(COUNTIFS('案件登錄'!$B$5:$B$104,'案件登錄'!B20)&gt;1,"疑似重複","唯一")))</x:f>
      </x:c>
      <x:c r="H20" s="2" t="str">
        <x:f>IF(A20="","",IF(OR('案件登錄'!G20="",'案件登錄'!H20=""),"缺日期",IF('案件登錄'!H20&lt;'案件登錄'!G20,"日期順序錯誤","正常")))</x:f>
      </x:c>
      <x:c r="I20" s="2" t="str">
        <x:f>IF(A20="","",IF(OR('案件登錄'!C20="",'案件登錄'!D20="",'案件登錄'!E20="",'案件登錄'!F20="",'案件登錄'!J20=""),"缺必要欄位","正常"))</x:f>
      </x:c>
      <x:c r="J20" s="2" t="str">
        <x:f>IF(A20="","",IF('案件登錄'!K20&lt;&gt;"已結案","未結案",IF(OR('結案紀錄'!B20="",'結案紀錄'!C20="",'結案紀錄'!D20="",'結案紀錄'!E20="",'結案紀錄'!G20=""),"結案資料未齊","結案資料完整")))</x:f>
      </x:c>
      <x:c r="K20" s="2"/>
      <x:c r="L20" s="2"/>
      <x:c r="M20" s="2"/>
    </x:row>
    <x:row r="21">
      <x:c r="A21" s="2" t="str">
        <x:f>IF('案件登錄'!A21="","",'案件登錄'!A21)</x:f>
      </x:c>
      <x:c r="B21" s="4" t="str">
        <x:f>IF(A21="","",'總覽'!$B$4)</x:f>
      </x:c>
      <x:c r="C21" s="2" t="str">
        <x:f>IF(A21="","",IF('案件登錄'!G21="","",MAX(0,B21-'案件登錄'!G21)))</x:f>
      </x:c>
      <x:c r="D21" s="2" t="str">
        <x:f>IF(A21="","",IF('案件登錄'!H21="","",'案件登錄'!H21-B21))</x:f>
      </x:c>
      <x:c r="E21" s="2" t="str">
        <x:f>IF(A21="","",IF('案件登錄'!H21="","缺承諾日",IF('案件登錄'!K21="已結案","已結案",IF(B21&gt;'案件登錄'!H21,"承諾日已過","未結案"))))</x:f>
      </x:c>
      <x:c r="F21" s="2" t="str">
        <x:f>IF(A21="","",IF('案件登錄'!I21="","缺活動日",IF(B21&gt;='案件登錄'!I21,"活動日已到","活動日未到")))</x:f>
      </x:c>
      <x:c r="G21" s="2" t="str">
        <x:f>IF(A21="","",IF('案件登錄'!B21="","缺關聯編號",IF(COUNTIFS('案件登錄'!$B$5:$B$104,'案件登錄'!B21)&gt;1,"疑似重複","唯一")))</x:f>
      </x:c>
      <x:c r="H21" s="2" t="str">
        <x:f>IF(A21="","",IF(OR('案件登錄'!G21="",'案件登錄'!H21=""),"缺日期",IF('案件登錄'!H21&lt;'案件登錄'!G21,"日期順序錯誤","正常")))</x:f>
      </x:c>
      <x:c r="I21" s="2" t="str">
        <x:f>IF(A21="","",IF(OR('案件登錄'!C21="",'案件登錄'!D21="",'案件登錄'!E21="",'案件登錄'!F21="",'案件登錄'!J21=""),"缺必要欄位","正常"))</x:f>
      </x:c>
      <x:c r="J21" s="2" t="str">
        <x:f>IF(A21="","",IF('案件登錄'!K21&lt;&gt;"已結案","未結案",IF(OR('結案紀錄'!B21="",'結案紀錄'!C21="",'結案紀錄'!D21="",'結案紀錄'!E21="",'結案紀錄'!G21=""),"結案資料未齊","結案資料完整")))</x:f>
      </x:c>
      <x:c r="K21" s="2"/>
      <x:c r="L21" s="2"/>
      <x:c r="M21" s="2"/>
    </x:row>
    <x:row r="22">
      <x:c r="A22" s="2" t="str">
        <x:f>IF('案件登錄'!A22="","",'案件登錄'!A22)</x:f>
      </x:c>
      <x:c r="B22" s="4" t="str">
        <x:f>IF(A22="","",'總覽'!$B$4)</x:f>
      </x:c>
      <x:c r="C22" s="2" t="str">
        <x:f>IF(A22="","",IF('案件登錄'!G22="","",MAX(0,B22-'案件登錄'!G22)))</x:f>
      </x:c>
      <x:c r="D22" s="2" t="str">
        <x:f>IF(A22="","",IF('案件登錄'!H22="","",'案件登錄'!H22-B22))</x:f>
      </x:c>
      <x:c r="E22" s="2" t="str">
        <x:f>IF(A22="","",IF('案件登錄'!H22="","缺承諾日",IF('案件登錄'!K22="已結案","已結案",IF(B22&gt;'案件登錄'!H22,"承諾日已過","未結案"))))</x:f>
      </x:c>
      <x:c r="F22" s="2" t="str">
        <x:f>IF(A22="","",IF('案件登錄'!I22="","缺活動日",IF(B22&gt;='案件登錄'!I22,"活動日已到","活動日未到")))</x:f>
      </x:c>
      <x:c r="G22" s="2" t="str">
        <x:f>IF(A22="","",IF('案件登錄'!B22="","缺關聯編號",IF(COUNTIFS('案件登錄'!$B$5:$B$104,'案件登錄'!B22)&gt;1,"疑似重複","唯一")))</x:f>
      </x:c>
      <x:c r="H22" s="2" t="str">
        <x:f>IF(A22="","",IF(OR('案件登錄'!G22="",'案件登錄'!H22=""),"缺日期",IF('案件登錄'!H22&lt;'案件登錄'!G22,"日期順序錯誤","正常")))</x:f>
      </x:c>
      <x:c r="I22" s="2" t="str">
        <x:f>IF(A22="","",IF(OR('案件登錄'!C22="",'案件登錄'!D22="",'案件登錄'!E22="",'案件登錄'!F22="",'案件登錄'!J22=""),"缺必要欄位","正常"))</x:f>
      </x:c>
      <x:c r="J22" s="2" t="str">
        <x:f>IF(A22="","",IF('案件登錄'!K22&lt;&gt;"已結案","未結案",IF(OR('結案紀錄'!B22="",'結案紀錄'!C22="",'結案紀錄'!D22="",'結案紀錄'!E22="",'結案紀錄'!G22=""),"結案資料未齊","結案資料完整")))</x:f>
      </x:c>
      <x:c r="K22" s="2"/>
      <x:c r="L22" s="2"/>
      <x:c r="M22" s="2"/>
    </x:row>
    <x:row r="23">
      <x:c r="A23" s="2" t="str">
        <x:f>IF('案件登錄'!A23="","",'案件登錄'!A23)</x:f>
      </x:c>
      <x:c r="B23" s="4" t="str">
        <x:f>IF(A23="","",'總覽'!$B$4)</x:f>
      </x:c>
      <x:c r="C23" s="2" t="str">
        <x:f>IF(A23="","",IF('案件登錄'!G23="","",MAX(0,B23-'案件登錄'!G23)))</x:f>
      </x:c>
      <x:c r="D23" s="2" t="str">
        <x:f>IF(A23="","",IF('案件登錄'!H23="","",'案件登錄'!H23-B23))</x:f>
      </x:c>
      <x:c r="E23" s="2" t="str">
        <x:f>IF(A23="","",IF('案件登錄'!H23="","缺承諾日",IF('案件登錄'!K23="已結案","已結案",IF(B23&gt;'案件登錄'!H23,"承諾日已過","未結案"))))</x:f>
      </x:c>
      <x:c r="F23" s="2" t="str">
        <x:f>IF(A23="","",IF('案件登錄'!I23="","缺活動日",IF(B23&gt;='案件登錄'!I23,"活動日已到","活動日未到")))</x:f>
      </x:c>
      <x:c r="G23" s="2" t="str">
        <x:f>IF(A23="","",IF('案件登錄'!B23="","缺關聯編號",IF(COUNTIFS('案件登錄'!$B$5:$B$104,'案件登錄'!B23)&gt;1,"疑似重複","唯一")))</x:f>
      </x:c>
      <x:c r="H23" s="2" t="str">
        <x:f>IF(A23="","",IF(OR('案件登錄'!G23="",'案件登錄'!H23=""),"缺日期",IF('案件登錄'!H23&lt;'案件登錄'!G23,"日期順序錯誤","正常")))</x:f>
      </x:c>
      <x:c r="I23" s="2" t="str">
        <x:f>IF(A23="","",IF(OR('案件登錄'!C23="",'案件登錄'!D23="",'案件登錄'!E23="",'案件登錄'!F23="",'案件登錄'!J23=""),"缺必要欄位","正常"))</x:f>
      </x:c>
      <x:c r="J23" s="2" t="str">
        <x:f>IF(A23="","",IF('案件登錄'!K23&lt;&gt;"已結案","未結案",IF(OR('結案紀錄'!B23="",'結案紀錄'!C23="",'結案紀錄'!D23="",'結案紀錄'!E23="",'結案紀錄'!G23=""),"結案資料未齊","結案資料完整")))</x:f>
      </x:c>
      <x:c r="K23" s="2"/>
      <x:c r="L23" s="2"/>
      <x:c r="M23" s="2"/>
    </x:row>
    <x:row r="24">
      <x:c r="A24" s="2" t="str">
        <x:f>IF('案件登錄'!A24="","",'案件登錄'!A24)</x:f>
      </x:c>
      <x:c r="B24" s="4" t="str">
        <x:f>IF(A24="","",'總覽'!$B$4)</x:f>
      </x:c>
      <x:c r="C24" s="2" t="str">
        <x:f>IF(A24="","",IF('案件登錄'!G24="","",MAX(0,B24-'案件登錄'!G24)))</x:f>
      </x:c>
      <x:c r="D24" s="2" t="str">
        <x:f>IF(A24="","",IF('案件登錄'!H24="","",'案件登錄'!H24-B24))</x:f>
      </x:c>
      <x:c r="E24" s="2" t="str">
        <x:f>IF(A24="","",IF('案件登錄'!H24="","缺承諾日",IF('案件登錄'!K24="已結案","已結案",IF(B24&gt;'案件登錄'!H24,"承諾日已過","未結案"))))</x:f>
      </x:c>
      <x:c r="F24" s="2" t="str">
        <x:f>IF(A24="","",IF('案件登錄'!I24="","缺活動日",IF(B24&gt;='案件登錄'!I24,"活動日已到","活動日未到")))</x:f>
      </x:c>
      <x:c r="G24" s="2" t="str">
        <x:f>IF(A24="","",IF('案件登錄'!B24="","缺關聯編號",IF(COUNTIFS('案件登錄'!$B$5:$B$104,'案件登錄'!B24)&gt;1,"疑似重複","唯一")))</x:f>
      </x:c>
      <x:c r="H24" s="2" t="str">
        <x:f>IF(A24="","",IF(OR('案件登錄'!G24="",'案件登錄'!H24=""),"缺日期",IF('案件登錄'!H24&lt;'案件登錄'!G24,"日期順序錯誤","正常")))</x:f>
      </x:c>
      <x:c r="I24" s="2" t="str">
        <x:f>IF(A24="","",IF(OR('案件登錄'!C24="",'案件登錄'!D24="",'案件登錄'!E24="",'案件登錄'!F24="",'案件登錄'!J24=""),"缺必要欄位","正常"))</x:f>
      </x:c>
      <x:c r="J24" s="2" t="str">
        <x:f>IF(A24="","",IF('案件登錄'!K24&lt;&gt;"已結案","未結案",IF(OR('結案紀錄'!B24="",'結案紀錄'!C24="",'結案紀錄'!D24="",'結案紀錄'!E24="",'結案紀錄'!G24=""),"結案資料未齊","結案資料完整")))</x:f>
      </x:c>
      <x:c r="K24" s="2"/>
      <x:c r="L24" s="2"/>
      <x:c r="M24" s="2"/>
    </x:row>
    <x:row r="25">
      <x:c r="A25" s="2" t="str">
        <x:f>IF('案件登錄'!A25="","",'案件登錄'!A25)</x:f>
      </x:c>
      <x:c r="B25" s="4" t="str">
        <x:f>IF(A25="","",'總覽'!$B$4)</x:f>
      </x:c>
      <x:c r="C25" s="2" t="str">
        <x:f>IF(A25="","",IF('案件登錄'!G25="","",MAX(0,B25-'案件登錄'!G25)))</x:f>
      </x:c>
      <x:c r="D25" s="2" t="str">
        <x:f>IF(A25="","",IF('案件登錄'!H25="","",'案件登錄'!H25-B25))</x:f>
      </x:c>
      <x:c r="E25" s="2" t="str">
        <x:f>IF(A25="","",IF('案件登錄'!H25="","缺承諾日",IF('案件登錄'!K25="已結案","已結案",IF(B25&gt;'案件登錄'!H25,"承諾日已過","未結案"))))</x:f>
      </x:c>
      <x:c r="F25" s="2" t="str">
        <x:f>IF(A25="","",IF('案件登錄'!I25="","缺活動日",IF(B25&gt;='案件登錄'!I25,"活動日已到","活動日未到")))</x:f>
      </x:c>
      <x:c r="G25" s="2" t="str">
        <x:f>IF(A25="","",IF('案件登錄'!B25="","缺關聯編號",IF(COUNTIFS('案件登錄'!$B$5:$B$104,'案件登錄'!B25)&gt;1,"疑似重複","唯一")))</x:f>
      </x:c>
      <x:c r="H25" s="2" t="str">
        <x:f>IF(A25="","",IF(OR('案件登錄'!G25="",'案件登錄'!H25=""),"缺日期",IF('案件登錄'!H25&lt;'案件登錄'!G25,"日期順序錯誤","正常")))</x:f>
      </x:c>
      <x:c r="I25" s="2" t="str">
        <x:f>IF(A25="","",IF(OR('案件登錄'!C25="",'案件登錄'!D25="",'案件登錄'!E25="",'案件登錄'!F25="",'案件登錄'!J25=""),"缺必要欄位","正常"))</x:f>
      </x:c>
      <x:c r="J25" s="2" t="str">
        <x:f>IF(A25="","",IF('案件登錄'!K25&lt;&gt;"已結案","未結案",IF(OR('結案紀錄'!B25="",'結案紀錄'!C25="",'結案紀錄'!D25="",'結案紀錄'!E25="",'結案紀錄'!G25=""),"結案資料未齊","結案資料完整")))</x:f>
      </x:c>
      <x:c r="K25" s="2"/>
      <x:c r="L25" s="2"/>
      <x:c r="M25" s="2"/>
    </x:row>
    <x:row r="26">
      <x:c r="A26" s="2" t="str">
        <x:f>IF('案件登錄'!A26="","",'案件登錄'!A26)</x:f>
      </x:c>
      <x:c r="B26" s="4" t="str">
        <x:f>IF(A26="","",'總覽'!$B$4)</x:f>
      </x:c>
      <x:c r="C26" s="2" t="str">
        <x:f>IF(A26="","",IF('案件登錄'!G26="","",MAX(0,B26-'案件登錄'!G26)))</x:f>
      </x:c>
      <x:c r="D26" s="2" t="str">
        <x:f>IF(A26="","",IF('案件登錄'!H26="","",'案件登錄'!H26-B26))</x:f>
      </x:c>
      <x:c r="E26" s="2" t="str">
        <x:f>IF(A26="","",IF('案件登錄'!H26="","缺承諾日",IF('案件登錄'!K26="已結案","已結案",IF(B26&gt;'案件登錄'!H26,"承諾日已過","未結案"))))</x:f>
      </x:c>
      <x:c r="F26" s="2" t="str">
        <x:f>IF(A26="","",IF('案件登錄'!I26="","缺活動日",IF(B26&gt;='案件登錄'!I26,"活動日已到","活動日未到")))</x:f>
      </x:c>
      <x:c r="G26" s="2" t="str">
        <x:f>IF(A26="","",IF('案件登錄'!B26="","缺關聯編號",IF(COUNTIFS('案件登錄'!$B$5:$B$104,'案件登錄'!B26)&gt;1,"疑似重複","唯一")))</x:f>
      </x:c>
      <x:c r="H26" s="2" t="str">
        <x:f>IF(A26="","",IF(OR('案件登錄'!G26="",'案件登錄'!H26=""),"缺日期",IF('案件登錄'!H26&lt;'案件登錄'!G26,"日期順序錯誤","正常")))</x:f>
      </x:c>
      <x:c r="I26" s="2" t="str">
        <x:f>IF(A26="","",IF(OR('案件登錄'!C26="",'案件登錄'!D26="",'案件登錄'!E26="",'案件登錄'!F26="",'案件登錄'!J26=""),"缺必要欄位","正常"))</x:f>
      </x:c>
      <x:c r="J26" s="2" t="str">
        <x:f>IF(A26="","",IF('案件登錄'!K26&lt;&gt;"已結案","未結案",IF(OR('結案紀錄'!B26="",'結案紀錄'!C26="",'結案紀錄'!D26="",'結案紀錄'!E26="",'結案紀錄'!G26=""),"結案資料未齊","結案資料完整")))</x:f>
      </x:c>
      <x:c r="K26" s="2"/>
      <x:c r="L26" s="2"/>
      <x:c r="M26" s="2"/>
    </x:row>
    <x:row r="27">
      <x:c r="A27" s="2" t="str">
        <x:f>IF('案件登錄'!A27="","",'案件登錄'!A27)</x:f>
      </x:c>
      <x:c r="B27" s="4" t="str">
        <x:f>IF(A27="","",'總覽'!$B$4)</x:f>
      </x:c>
      <x:c r="C27" s="2" t="str">
        <x:f>IF(A27="","",IF('案件登錄'!G27="","",MAX(0,B27-'案件登錄'!G27)))</x:f>
      </x:c>
      <x:c r="D27" s="2" t="str">
        <x:f>IF(A27="","",IF('案件登錄'!H27="","",'案件登錄'!H27-B27))</x:f>
      </x:c>
      <x:c r="E27" s="2" t="str">
        <x:f>IF(A27="","",IF('案件登錄'!H27="","缺承諾日",IF('案件登錄'!K27="已結案","已結案",IF(B27&gt;'案件登錄'!H27,"承諾日已過","未結案"))))</x:f>
      </x:c>
      <x:c r="F27" s="2" t="str">
        <x:f>IF(A27="","",IF('案件登錄'!I27="","缺活動日",IF(B27&gt;='案件登錄'!I27,"活動日已到","活動日未到")))</x:f>
      </x:c>
      <x:c r="G27" s="2" t="str">
        <x:f>IF(A27="","",IF('案件登錄'!B27="","缺關聯編號",IF(COUNTIFS('案件登錄'!$B$5:$B$104,'案件登錄'!B27)&gt;1,"疑似重複","唯一")))</x:f>
      </x:c>
      <x:c r="H27" s="2" t="str">
        <x:f>IF(A27="","",IF(OR('案件登錄'!G27="",'案件登錄'!H27=""),"缺日期",IF('案件登錄'!H27&lt;'案件登錄'!G27,"日期順序錯誤","正常")))</x:f>
      </x:c>
      <x:c r="I27" s="2" t="str">
        <x:f>IF(A27="","",IF(OR('案件登錄'!C27="",'案件登錄'!D27="",'案件登錄'!E27="",'案件登錄'!F27="",'案件登錄'!J27=""),"缺必要欄位","正常"))</x:f>
      </x:c>
      <x:c r="J27" s="2" t="str">
        <x:f>IF(A27="","",IF('案件登錄'!K27&lt;&gt;"已結案","未結案",IF(OR('結案紀錄'!B27="",'結案紀錄'!C27="",'結案紀錄'!D27="",'結案紀錄'!E27="",'結案紀錄'!G27=""),"結案資料未齊","結案資料完整")))</x:f>
      </x:c>
      <x:c r="K27" s="2"/>
      <x:c r="L27" s="2"/>
      <x:c r="M27" s="2"/>
    </x:row>
    <x:row r="28">
      <x:c r="A28" s="2" t="str">
        <x:f>IF('案件登錄'!A28="","",'案件登錄'!A28)</x:f>
      </x:c>
      <x:c r="B28" s="4" t="str">
        <x:f>IF(A28="","",'總覽'!$B$4)</x:f>
      </x:c>
      <x:c r="C28" s="2" t="str">
        <x:f>IF(A28="","",IF('案件登錄'!G28="","",MAX(0,B28-'案件登錄'!G28)))</x:f>
      </x:c>
      <x:c r="D28" s="2" t="str">
        <x:f>IF(A28="","",IF('案件登錄'!H28="","",'案件登錄'!H28-B28))</x:f>
      </x:c>
      <x:c r="E28" s="2" t="str">
        <x:f>IF(A28="","",IF('案件登錄'!H28="","缺承諾日",IF('案件登錄'!K28="已結案","已結案",IF(B28&gt;'案件登錄'!H28,"承諾日已過","未結案"))))</x:f>
      </x:c>
      <x:c r="F28" s="2" t="str">
        <x:f>IF(A28="","",IF('案件登錄'!I28="","缺活動日",IF(B28&gt;='案件登錄'!I28,"活動日已到","活動日未到")))</x:f>
      </x:c>
      <x:c r="G28" s="2" t="str">
        <x:f>IF(A28="","",IF('案件登錄'!B28="","缺關聯編號",IF(COUNTIFS('案件登錄'!$B$5:$B$104,'案件登錄'!B28)&gt;1,"疑似重複","唯一")))</x:f>
      </x:c>
      <x:c r="H28" s="2" t="str">
        <x:f>IF(A28="","",IF(OR('案件登錄'!G28="",'案件登錄'!H28=""),"缺日期",IF('案件登錄'!H28&lt;'案件登錄'!G28,"日期順序錯誤","正常")))</x:f>
      </x:c>
      <x:c r="I28" s="2" t="str">
        <x:f>IF(A28="","",IF(OR('案件登錄'!C28="",'案件登錄'!D28="",'案件登錄'!E28="",'案件登錄'!F28="",'案件登錄'!J28=""),"缺必要欄位","正常"))</x:f>
      </x:c>
      <x:c r="J28" s="2" t="str">
        <x:f>IF(A28="","",IF('案件登錄'!K28&lt;&gt;"已結案","未結案",IF(OR('結案紀錄'!B28="",'結案紀錄'!C28="",'結案紀錄'!D28="",'結案紀錄'!E28="",'結案紀錄'!G28=""),"結案資料未齊","結案資料完整")))</x:f>
      </x:c>
      <x:c r="K28" s="2"/>
      <x:c r="L28" s="2"/>
      <x:c r="M28" s="2"/>
    </x:row>
    <x:row r="29">
      <x:c r="A29" s="2" t="str">
        <x:f>IF('案件登錄'!A29="","",'案件登錄'!A29)</x:f>
      </x:c>
      <x:c r="B29" s="4" t="str">
        <x:f>IF(A29="","",'總覽'!$B$4)</x:f>
      </x:c>
      <x:c r="C29" s="2" t="str">
        <x:f>IF(A29="","",IF('案件登錄'!G29="","",MAX(0,B29-'案件登錄'!G29)))</x:f>
      </x:c>
      <x:c r="D29" s="2" t="str">
        <x:f>IF(A29="","",IF('案件登錄'!H29="","",'案件登錄'!H29-B29))</x:f>
      </x:c>
      <x:c r="E29" s="2" t="str">
        <x:f>IF(A29="","",IF('案件登錄'!H29="","缺承諾日",IF('案件登錄'!K29="已結案","已結案",IF(B29&gt;'案件登錄'!H29,"承諾日已過","未結案"))))</x:f>
      </x:c>
      <x:c r="F29" s="2" t="str">
        <x:f>IF(A29="","",IF('案件登錄'!I29="","缺活動日",IF(B29&gt;='案件登錄'!I29,"活動日已到","活動日未到")))</x:f>
      </x:c>
      <x:c r="G29" s="2" t="str">
        <x:f>IF(A29="","",IF('案件登錄'!B29="","缺關聯編號",IF(COUNTIFS('案件登錄'!$B$5:$B$104,'案件登錄'!B29)&gt;1,"疑似重複","唯一")))</x:f>
      </x:c>
      <x:c r="H29" s="2" t="str">
        <x:f>IF(A29="","",IF(OR('案件登錄'!G29="",'案件登錄'!H29=""),"缺日期",IF('案件登錄'!H29&lt;'案件登錄'!G29,"日期順序錯誤","正常")))</x:f>
      </x:c>
      <x:c r="I29" s="2" t="str">
        <x:f>IF(A29="","",IF(OR('案件登錄'!C29="",'案件登錄'!D29="",'案件登錄'!E29="",'案件登錄'!F29="",'案件登錄'!J29=""),"缺必要欄位","正常"))</x:f>
      </x:c>
      <x:c r="J29" s="2" t="str">
        <x:f>IF(A29="","",IF('案件登錄'!K29&lt;&gt;"已結案","未結案",IF(OR('結案紀錄'!B29="",'結案紀錄'!C29="",'結案紀錄'!D29="",'結案紀錄'!E29="",'結案紀錄'!G29=""),"結案資料未齊","結案資料完整")))</x:f>
      </x:c>
      <x:c r="K29" s="2"/>
      <x:c r="L29" s="2"/>
      <x:c r="M29" s="2"/>
    </x:row>
    <x:row r="30">
      <x:c r="A30" s="2" t="str">
        <x:f>IF('案件登錄'!A30="","",'案件登錄'!A30)</x:f>
      </x:c>
      <x:c r="B30" s="4" t="str">
        <x:f>IF(A30="","",'總覽'!$B$4)</x:f>
      </x:c>
      <x:c r="C30" s="2" t="str">
        <x:f>IF(A30="","",IF('案件登錄'!G30="","",MAX(0,B30-'案件登錄'!G30)))</x:f>
      </x:c>
      <x:c r="D30" s="2" t="str">
        <x:f>IF(A30="","",IF('案件登錄'!H30="","",'案件登錄'!H30-B30))</x:f>
      </x:c>
      <x:c r="E30" s="2" t="str">
        <x:f>IF(A30="","",IF('案件登錄'!H30="","缺承諾日",IF('案件登錄'!K30="已結案","已結案",IF(B30&gt;'案件登錄'!H30,"承諾日已過","未結案"))))</x:f>
      </x:c>
      <x:c r="F30" s="2" t="str">
        <x:f>IF(A30="","",IF('案件登錄'!I30="","缺活動日",IF(B30&gt;='案件登錄'!I30,"活動日已到","活動日未到")))</x:f>
      </x:c>
      <x:c r="G30" s="2" t="str">
        <x:f>IF(A30="","",IF('案件登錄'!B30="","缺關聯編號",IF(COUNTIFS('案件登錄'!$B$5:$B$104,'案件登錄'!B30)&gt;1,"疑似重複","唯一")))</x:f>
      </x:c>
      <x:c r="H30" s="2" t="str">
        <x:f>IF(A30="","",IF(OR('案件登錄'!G30="",'案件登錄'!H30=""),"缺日期",IF('案件登錄'!H30&lt;'案件登錄'!G30,"日期順序錯誤","正常")))</x:f>
      </x:c>
      <x:c r="I30" s="2" t="str">
        <x:f>IF(A30="","",IF(OR('案件登錄'!C30="",'案件登錄'!D30="",'案件登錄'!E30="",'案件登錄'!F30="",'案件登錄'!J30=""),"缺必要欄位","正常"))</x:f>
      </x:c>
      <x:c r="J30" s="2" t="str">
        <x:f>IF(A30="","",IF('案件登錄'!K30&lt;&gt;"已結案","未結案",IF(OR('結案紀錄'!B30="",'結案紀錄'!C30="",'結案紀錄'!D30="",'結案紀錄'!E30="",'結案紀錄'!G30=""),"結案資料未齊","結案資料完整")))</x:f>
      </x:c>
      <x:c r="K30" s="2"/>
      <x:c r="L30" s="2"/>
      <x:c r="M30" s="2"/>
    </x:row>
    <x:row r="31">
      <x:c r="A31" s="2" t="str">
        <x:f>IF('案件登錄'!A31="","",'案件登錄'!A31)</x:f>
      </x:c>
      <x:c r="B31" s="4" t="str">
        <x:f>IF(A31="","",'總覽'!$B$4)</x:f>
      </x:c>
      <x:c r="C31" s="2" t="str">
        <x:f>IF(A31="","",IF('案件登錄'!G31="","",MAX(0,B31-'案件登錄'!G31)))</x:f>
      </x:c>
      <x:c r="D31" s="2" t="str">
        <x:f>IF(A31="","",IF('案件登錄'!H31="","",'案件登錄'!H31-B31))</x:f>
      </x:c>
      <x:c r="E31" s="2" t="str">
        <x:f>IF(A31="","",IF('案件登錄'!H31="","缺承諾日",IF('案件登錄'!K31="已結案","已結案",IF(B31&gt;'案件登錄'!H31,"承諾日已過","未結案"))))</x:f>
      </x:c>
      <x:c r="F31" s="2" t="str">
        <x:f>IF(A31="","",IF('案件登錄'!I31="","缺活動日",IF(B31&gt;='案件登錄'!I31,"活動日已到","活動日未到")))</x:f>
      </x:c>
      <x:c r="G31" s="2" t="str">
        <x:f>IF(A31="","",IF('案件登錄'!B31="","缺關聯編號",IF(COUNTIFS('案件登錄'!$B$5:$B$104,'案件登錄'!B31)&gt;1,"疑似重複","唯一")))</x:f>
      </x:c>
      <x:c r="H31" s="2" t="str">
        <x:f>IF(A31="","",IF(OR('案件登錄'!G31="",'案件登錄'!H31=""),"缺日期",IF('案件登錄'!H31&lt;'案件登錄'!G31,"日期順序錯誤","正常")))</x:f>
      </x:c>
      <x:c r="I31" s="2" t="str">
        <x:f>IF(A31="","",IF(OR('案件登錄'!C31="",'案件登錄'!D31="",'案件登錄'!E31="",'案件登錄'!F31="",'案件登錄'!J31=""),"缺必要欄位","正常"))</x:f>
      </x:c>
      <x:c r="J31" s="2" t="str">
        <x:f>IF(A31="","",IF('案件登錄'!K31&lt;&gt;"已結案","未結案",IF(OR('結案紀錄'!B31="",'結案紀錄'!C31="",'結案紀錄'!D31="",'結案紀錄'!E31="",'結案紀錄'!G31=""),"結案資料未齊","結案資料完整")))</x:f>
      </x:c>
      <x:c r="K31" s="2"/>
      <x:c r="L31" s="2"/>
      <x:c r="M31" s="2"/>
    </x:row>
    <x:row r="32">
      <x:c r="A32" s="2" t="str">
        <x:f>IF('案件登錄'!A32="","",'案件登錄'!A32)</x:f>
      </x:c>
      <x:c r="B32" s="4" t="str">
        <x:f>IF(A32="","",'總覽'!$B$4)</x:f>
      </x:c>
      <x:c r="C32" s="2" t="str">
        <x:f>IF(A32="","",IF('案件登錄'!G32="","",MAX(0,B32-'案件登錄'!G32)))</x:f>
      </x:c>
      <x:c r="D32" s="2" t="str">
        <x:f>IF(A32="","",IF('案件登錄'!H32="","",'案件登錄'!H32-B32))</x:f>
      </x:c>
      <x:c r="E32" s="2" t="str">
        <x:f>IF(A32="","",IF('案件登錄'!H32="","缺承諾日",IF('案件登錄'!K32="已結案","已結案",IF(B32&gt;'案件登錄'!H32,"承諾日已過","未結案"))))</x:f>
      </x:c>
      <x:c r="F32" s="2" t="str">
        <x:f>IF(A32="","",IF('案件登錄'!I32="","缺活動日",IF(B32&gt;='案件登錄'!I32,"活動日已到","活動日未到")))</x:f>
      </x:c>
      <x:c r="G32" s="2" t="str">
        <x:f>IF(A32="","",IF('案件登錄'!B32="","缺關聯編號",IF(COUNTIFS('案件登錄'!$B$5:$B$104,'案件登錄'!B32)&gt;1,"疑似重複","唯一")))</x:f>
      </x:c>
      <x:c r="H32" s="2" t="str">
        <x:f>IF(A32="","",IF(OR('案件登錄'!G32="",'案件登錄'!H32=""),"缺日期",IF('案件登錄'!H32&lt;'案件登錄'!G32,"日期順序錯誤","正常")))</x:f>
      </x:c>
      <x:c r="I32" s="2" t="str">
        <x:f>IF(A32="","",IF(OR('案件登錄'!C32="",'案件登錄'!D32="",'案件登錄'!E32="",'案件登錄'!F32="",'案件登錄'!J32=""),"缺必要欄位","正常"))</x:f>
      </x:c>
      <x:c r="J32" s="2" t="str">
        <x:f>IF(A32="","",IF('案件登錄'!K32&lt;&gt;"已結案","未結案",IF(OR('結案紀錄'!B32="",'結案紀錄'!C32="",'結案紀錄'!D32="",'結案紀錄'!E32="",'結案紀錄'!G32=""),"結案資料未齊","結案資料完整")))</x:f>
      </x:c>
      <x:c r="K32" s="2"/>
      <x:c r="L32" s="2"/>
      <x:c r="M32" s="2"/>
    </x:row>
    <x:row r="33">
      <x:c r="A33" s="2" t="str">
        <x:f>IF('案件登錄'!A33="","",'案件登錄'!A33)</x:f>
      </x:c>
      <x:c r="B33" s="4" t="str">
        <x:f>IF(A33="","",'總覽'!$B$4)</x:f>
      </x:c>
      <x:c r="C33" s="2" t="str">
        <x:f>IF(A33="","",IF('案件登錄'!G33="","",MAX(0,B33-'案件登錄'!G33)))</x:f>
      </x:c>
      <x:c r="D33" s="2" t="str">
        <x:f>IF(A33="","",IF('案件登錄'!H33="","",'案件登錄'!H33-B33))</x:f>
      </x:c>
      <x:c r="E33" s="2" t="str">
        <x:f>IF(A33="","",IF('案件登錄'!H33="","缺承諾日",IF('案件登錄'!K33="已結案","已結案",IF(B33&gt;'案件登錄'!H33,"承諾日已過","未結案"))))</x:f>
      </x:c>
      <x:c r="F33" s="2" t="str">
        <x:f>IF(A33="","",IF('案件登錄'!I33="","缺活動日",IF(B33&gt;='案件登錄'!I33,"活動日已到","活動日未到")))</x:f>
      </x:c>
      <x:c r="G33" s="2" t="str">
        <x:f>IF(A33="","",IF('案件登錄'!B33="","缺關聯編號",IF(COUNTIFS('案件登錄'!$B$5:$B$104,'案件登錄'!B33)&gt;1,"疑似重複","唯一")))</x:f>
      </x:c>
      <x:c r="H33" s="2" t="str">
        <x:f>IF(A33="","",IF(OR('案件登錄'!G33="",'案件登錄'!H33=""),"缺日期",IF('案件登錄'!H33&lt;'案件登錄'!G33,"日期順序錯誤","正常")))</x:f>
      </x:c>
      <x:c r="I33" s="2" t="str">
        <x:f>IF(A33="","",IF(OR('案件登錄'!C33="",'案件登錄'!D33="",'案件登錄'!E33="",'案件登錄'!F33="",'案件登錄'!J33=""),"缺必要欄位","正常"))</x:f>
      </x:c>
      <x:c r="J33" s="2" t="str">
        <x:f>IF(A33="","",IF('案件登錄'!K33&lt;&gt;"已結案","未結案",IF(OR('結案紀錄'!B33="",'結案紀錄'!C33="",'結案紀錄'!D33="",'結案紀錄'!E33="",'結案紀錄'!G33=""),"結案資料未齊","結案資料完整")))</x:f>
      </x:c>
      <x:c r="K33" s="2"/>
      <x:c r="L33" s="2"/>
      <x:c r="M33" s="2"/>
    </x:row>
    <x:row r="34">
      <x:c r="A34" s="2" t="str">
        <x:f>IF('案件登錄'!A34="","",'案件登錄'!A34)</x:f>
      </x:c>
      <x:c r="B34" s="4" t="str">
        <x:f>IF(A34="","",'總覽'!$B$4)</x:f>
      </x:c>
      <x:c r="C34" s="2" t="str">
        <x:f>IF(A34="","",IF('案件登錄'!G34="","",MAX(0,B34-'案件登錄'!G34)))</x:f>
      </x:c>
      <x:c r="D34" s="2" t="str">
        <x:f>IF(A34="","",IF('案件登錄'!H34="","",'案件登錄'!H34-B34))</x:f>
      </x:c>
      <x:c r="E34" s="2" t="str">
        <x:f>IF(A34="","",IF('案件登錄'!H34="","缺承諾日",IF('案件登錄'!K34="已結案","已結案",IF(B34&gt;'案件登錄'!H34,"承諾日已過","未結案"))))</x:f>
      </x:c>
      <x:c r="F34" s="2" t="str">
        <x:f>IF(A34="","",IF('案件登錄'!I34="","缺活動日",IF(B34&gt;='案件登錄'!I34,"活動日已到","活動日未到")))</x:f>
      </x:c>
      <x:c r="G34" s="2" t="str">
        <x:f>IF(A34="","",IF('案件登錄'!B34="","缺關聯編號",IF(COUNTIFS('案件登錄'!$B$5:$B$104,'案件登錄'!B34)&gt;1,"疑似重複","唯一")))</x:f>
      </x:c>
      <x:c r="H34" s="2" t="str">
        <x:f>IF(A34="","",IF(OR('案件登錄'!G34="",'案件登錄'!H34=""),"缺日期",IF('案件登錄'!H34&lt;'案件登錄'!G34,"日期順序錯誤","正常")))</x:f>
      </x:c>
      <x:c r="I34" s="2" t="str">
        <x:f>IF(A34="","",IF(OR('案件登錄'!C34="",'案件登錄'!D34="",'案件登錄'!E34="",'案件登錄'!F34="",'案件登錄'!J34=""),"缺必要欄位","正常"))</x:f>
      </x:c>
      <x:c r="J34" s="2" t="str">
        <x:f>IF(A34="","",IF('案件登錄'!K34&lt;&gt;"已結案","未結案",IF(OR('結案紀錄'!B34="",'結案紀錄'!C34="",'結案紀錄'!D34="",'結案紀錄'!E34="",'結案紀錄'!G34=""),"結案資料未齊","結案資料完整")))</x:f>
      </x:c>
      <x:c r="K34" s="2"/>
      <x:c r="L34" s="2"/>
      <x:c r="M34" s="2"/>
    </x:row>
    <x:row r="35">
      <x:c r="A35" s="2" t="str">
        <x:f>IF('案件登錄'!A35="","",'案件登錄'!A35)</x:f>
      </x:c>
      <x:c r="B35" s="4" t="str">
        <x:f>IF(A35="","",'總覽'!$B$4)</x:f>
      </x:c>
      <x:c r="C35" s="2" t="str">
        <x:f>IF(A35="","",IF('案件登錄'!G35="","",MAX(0,B35-'案件登錄'!G35)))</x:f>
      </x:c>
      <x:c r="D35" s="2" t="str">
        <x:f>IF(A35="","",IF('案件登錄'!H35="","",'案件登錄'!H35-B35))</x:f>
      </x:c>
      <x:c r="E35" s="2" t="str">
        <x:f>IF(A35="","",IF('案件登錄'!H35="","缺承諾日",IF('案件登錄'!K35="已結案","已結案",IF(B35&gt;'案件登錄'!H35,"承諾日已過","未結案"))))</x:f>
      </x:c>
      <x:c r="F35" s="2" t="str">
        <x:f>IF(A35="","",IF('案件登錄'!I35="","缺活動日",IF(B35&gt;='案件登錄'!I35,"活動日已到","活動日未到")))</x:f>
      </x:c>
      <x:c r="G35" s="2" t="str">
        <x:f>IF(A35="","",IF('案件登錄'!B35="","缺關聯編號",IF(COUNTIFS('案件登錄'!$B$5:$B$104,'案件登錄'!B35)&gt;1,"疑似重複","唯一")))</x:f>
      </x:c>
      <x:c r="H35" s="2" t="str">
        <x:f>IF(A35="","",IF(OR('案件登錄'!G35="",'案件登錄'!H35=""),"缺日期",IF('案件登錄'!H35&lt;'案件登錄'!G35,"日期順序錯誤","正常")))</x:f>
      </x:c>
      <x:c r="I35" s="2" t="str">
        <x:f>IF(A35="","",IF(OR('案件登錄'!C35="",'案件登錄'!D35="",'案件登錄'!E35="",'案件登錄'!F35="",'案件登錄'!J35=""),"缺必要欄位","正常"))</x:f>
      </x:c>
      <x:c r="J35" s="2" t="str">
        <x:f>IF(A35="","",IF('案件登錄'!K35&lt;&gt;"已結案","未結案",IF(OR('結案紀錄'!B35="",'結案紀錄'!C35="",'結案紀錄'!D35="",'結案紀錄'!E35="",'結案紀錄'!G35=""),"結案資料未齊","結案資料完整")))</x:f>
      </x:c>
      <x:c r="K35" s="2"/>
      <x:c r="L35" s="2"/>
      <x:c r="M35" s="2"/>
    </x:row>
    <x:row r="36">
      <x:c r="A36" s="2" t="str">
        <x:f>IF('案件登錄'!A36="","",'案件登錄'!A36)</x:f>
      </x:c>
      <x:c r="B36" s="4" t="str">
        <x:f>IF(A36="","",'總覽'!$B$4)</x:f>
      </x:c>
      <x:c r="C36" s="2" t="str">
        <x:f>IF(A36="","",IF('案件登錄'!G36="","",MAX(0,B36-'案件登錄'!G36)))</x:f>
      </x:c>
      <x:c r="D36" s="2" t="str">
        <x:f>IF(A36="","",IF('案件登錄'!H36="","",'案件登錄'!H36-B36))</x:f>
      </x:c>
      <x:c r="E36" s="2" t="str">
        <x:f>IF(A36="","",IF('案件登錄'!H36="","缺承諾日",IF('案件登錄'!K36="已結案","已結案",IF(B36&gt;'案件登錄'!H36,"承諾日已過","未結案"))))</x:f>
      </x:c>
      <x:c r="F36" s="2" t="str">
        <x:f>IF(A36="","",IF('案件登錄'!I36="","缺活動日",IF(B36&gt;='案件登錄'!I36,"活動日已到","活動日未到")))</x:f>
      </x:c>
      <x:c r="G36" s="2" t="str">
        <x:f>IF(A36="","",IF('案件登錄'!B36="","缺關聯編號",IF(COUNTIFS('案件登錄'!$B$5:$B$104,'案件登錄'!B36)&gt;1,"疑似重複","唯一")))</x:f>
      </x:c>
      <x:c r="H36" s="2" t="str">
        <x:f>IF(A36="","",IF(OR('案件登錄'!G36="",'案件登錄'!H36=""),"缺日期",IF('案件登錄'!H36&lt;'案件登錄'!G36,"日期順序錯誤","正常")))</x:f>
      </x:c>
      <x:c r="I36" s="2" t="str">
        <x:f>IF(A36="","",IF(OR('案件登錄'!C36="",'案件登錄'!D36="",'案件登錄'!E36="",'案件登錄'!F36="",'案件登錄'!J36=""),"缺必要欄位","正常"))</x:f>
      </x:c>
      <x:c r="J36" s="2" t="str">
        <x:f>IF(A36="","",IF('案件登錄'!K36&lt;&gt;"已結案","未結案",IF(OR('結案紀錄'!B36="",'結案紀錄'!C36="",'結案紀錄'!D36="",'結案紀錄'!E36="",'結案紀錄'!G36=""),"結案資料未齊","結案資料完整")))</x:f>
      </x:c>
      <x:c r="K36" s="2"/>
      <x:c r="L36" s="2"/>
      <x:c r="M36" s="2"/>
    </x:row>
    <x:row r="37">
      <x:c r="A37" s="2" t="str">
        <x:f>IF('案件登錄'!A37="","",'案件登錄'!A37)</x:f>
      </x:c>
      <x:c r="B37" s="4" t="str">
        <x:f>IF(A37="","",'總覽'!$B$4)</x:f>
      </x:c>
      <x:c r="C37" s="2" t="str">
        <x:f>IF(A37="","",IF('案件登錄'!G37="","",MAX(0,B37-'案件登錄'!G37)))</x:f>
      </x:c>
      <x:c r="D37" s="2" t="str">
        <x:f>IF(A37="","",IF('案件登錄'!H37="","",'案件登錄'!H37-B37))</x:f>
      </x:c>
      <x:c r="E37" s="2" t="str">
        <x:f>IF(A37="","",IF('案件登錄'!H37="","缺承諾日",IF('案件登錄'!K37="已結案","已結案",IF(B37&gt;'案件登錄'!H37,"承諾日已過","未結案"))))</x:f>
      </x:c>
      <x:c r="F37" s="2" t="str">
        <x:f>IF(A37="","",IF('案件登錄'!I37="","缺活動日",IF(B37&gt;='案件登錄'!I37,"活動日已到","活動日未到")))</x:f>
      </x:c>
      <x:c r="G37" s="2" t="str">
        <x:f>IF(A37="","",IF('案件登錄'!B37="","缺關聯編號",IF(COUNTIFS('案件登錄'!$B$5:$B$104,'案件登錄'!B37)&gt;1,"疑似重複","唯一")))</x:f>
      </x:c>
      <x:c r="H37" s="2" t="str">
        <x:f>IF(A37="","",IF(OR('案件登錄'!G37="",'案件登錄'!H37=""),"缺日期",IF('案件登錄'!H37&lt;'案件登錄'!G37,"日期順序錯誤","正常")))</x:f>
      </x:c>
      <x:c r="I37" s="2" t="str">
        <x:f>IF(A37="","",IF(OR('案件登錄'!C37="",'案件登錄'!D37="",'案件登錄'!E37="",'案件登錄'!F37="",'案件登錄'!J37=""),"缺必要欄位","正常"))</x:f>
      </x:c>
      <x:c r="J37" s="2" t="str">
        <x:f>IF(A37="","",IF('案件登錄'!K37&lt;&gt;"已結案","未結案",IF(OR('結案紀錄'!B37="",'結案紀錄'!C37="",'結案紀錄'!D37="",'結案紀錄'!E37="",'結案紀錄'!G37=""),"結案資料未齊","結案資料完整")))</x:f>
      </x:c>
      <x:c r="K37" s="2"/>
      <x:c r="L37" s="2"/>
      <x:c r="M37" s="2"/>
    </x:row>
    <x:row r="38">
      <x:c r="A38" s="2" t="str">
        <x:f>IF('案件登錄'!A38="","",'案件登錄'!A38)</x:f>
      </x:c>
      <x:c r="B38" s="4" t="str">
        <x:f>IF(A38="","",'總覽'!$B$4)</x:f>
      </x:c>
      <x:c r="C38" s="2" t="str">
        <x:f>IF(A38="","",IF('案件登錄'!G38="","",MAX(0,B38-'案件登錄'!G38)))</x:f>
      </x:c>
      <x:c r="D38" s="2" t="str">
        <x:f>IF(A38="","",IF('案件登錄'!H38="","",'案件登錄'!H38-B38))</x:f>
      </x:c>
      <x:c r="E38" s="2" t="str">
        <x:f>IF(A38="","",IF('案件登錄'!H38="","缺承諾日",IF('案件登錄'!K38="已結案","已結案",IF(B38&gt;'案件登錄'!H38,"承諾日已過","未結案"))))</x:f>
      </x:c>
      <x:c r="F38" s="2" t="str">
        <x:f>IF(A38="","",IF('案件登錄'!I38="","缺活動日",IF(B38&gt;='案件登錄'!I38,"活動日已到","活動日未到")))</x:f>
      </x:c>
      <x:c r="G38" s="2" t="str">
        <x:f>IF(A38="","",IF('案件登錄'!B38="","缺關聯編號",IF(COUNTIFS('案件登錄'!$B$5:$B$104,'案件登錄'!B38)&gt;1,"疑似重複","唯一")))</x:f>
      </x:c>
      <x:c r="H38" s="2" t="str">
        <x:f>IF(A38="","",IF(OR('案件登錄'!G38="",'案件登錄'!H38=""),"缺日期",IF('案件登錄'!H38&lt;'案件登錄'!G38,"日期順序錯誤","正常")))</x:f>
      </x:c>
      <x:c r="I38" s="2" t="str">
        <x:f>IF(A38="","",IF(OR('案件登錄'!C38="",'案件登錄'!D38="",'案件登錄'!E38="",'案件登錄'!F38="",'案件登錄'!J38=""),"缺必要欄位","正常"))</x:f>
      </x:c>
      <x:c r="J38" s="2" t="str">
        <x:f>IF(A38="","",IF('案件登錄'!K38&lt;&gt;"已結案","未結案",IF(OR('結案紀錄'!B38="",'結案紀錄'!C38="",'結案紀錄'!D38="",'結案紀錄'!E38="",'結案紀錄'!G38=""),"結案資料未齊","結案資料完整")))</x:f>
      </x:c>
      <x:c r="K38" s="2"/>
      <x:c r="L38" s="2"/>
      <x:c r="M38" s="2"/>
    </x:row>
    <x:row r="39">
      <x:c r="A39" s="2" t="str">
        <x:f>IF('案件登錄'!A39="","",'案件登錄'!A39)</x:f>
      </x:c>
      <x:c r="B39" s="4" t="str">
        <x:f>IF(A39="","",'總覽'!$B$4)</x:f>
      </x:c>
      <x:c r="C39" s="2" t="str">
        <x:f>IF(A39="","",IF('案件登錄'!G39="","",MAX(0,B39-'案件登錄'!G39)))</x:f>
      </x:c>
      <x:c r="D39" s="2" t="str">
        <x:f>IF(A39="","",IF('案件登錄'!H39="","",'案件登錄'!H39-B39))</x:f>
      </x:c>
      <x:c r="E39" s="2" t="str">
        <x:f>IF(A39="","",IF('案件登錄'!H39="","缺承諾日",IF('案件登錄'!K39="已結案","已結案",IF(B39&gt;'案件登錄'!H39,"承諾日已過","未結案"))))</x:f>
      </x:c>
      <x:c r="F39" s="2" t="str">
        <x:f>IF(A39="","",IF('案件登錄'!I39="","缺活動日",IF(B39&gt;='案件登錄'!I39,"活動日已到","活動日未到")))</x:f>
      </x:c>
      <x:c r="G39" s="2" t="str">
        <x:f>IF(A39="","",IF('案件登錄'!B39="","缺關聯編號",IF(COUNTIFS('案件登錄'!$B$5:$B$104,'案件登錄'!B39)&gt;1,"疑似重複","唯一")))</x:f>
      </x:c>
      <x:c r="H39" s="2" t="str">
        <x:f>IF(A39="","",IF(OR('案件登錄'!G39="",'案件登錄'!H39=""),"缺日期",IF('案件登錄'!H39&lt;'案件登錄'!G39,"日期順序錯誤","正常")))</x:f>
      </x:c>
      <x:c r="I39" s="2" t="str">
        <x:f>IF(A39="","",IF(OR('案件登錄'!C39="",'案件登錄'!D39="",'案件登錄'!E39="",'案件登錄'!F39="",'案件登錄'!J39=""),"缺必要欄位","正常"))</x:f>
      </x:c>
      <x:c r="J39" s="2" t="str">
        <x:f>IF(A39="","",IF('案件登錄'!K39&lt;&gt;"已結案","未結案",IF(OR('結案紀錄'!B39="",'結案紀錄'!C39="",'結案紀錄'!D39="",'結案紀錄'!E39="",'結案紀錄'!G39=""),"結案資料未齊","結案資料完整")))</x:f>
      </x:c>
      <x:c r="K39" s="2"/>
      <x:c r="L39" s="2"/>
      <x:c r="M39" s="2"/>
    </x:row>
    <x:row r="40">
      <x:c r="A40" s="2" t="str">
        <x:f>IF('案件登錄'!A40="","",'案件登錄'!A40)</x:f>
      </x:c>
      <x:c r="B40" s="4" t="str">
        <x:f>IF(A40="","",'總覽'!$B$4)</x:f>
      </x:c>
      <x:c r="C40" s="2" t="str">
        <x:f>IF(A40="","",IF('案件登錄'!G40="","",MAX(0,B40-'案件登錄'!G40)))</x:f>
      </x:c>
      <x:c r="D40" s="2" t="str">
        <x:f>IF(A40="","",IF('案件登錄'!H40="","",'案件登錄'!H40-B40))</x:f>
      </x:c>
      <x:c r="E40" s="2" t="str">
        <x:f>IF(A40="","",IF('案件登錄'!H40="","缺承諾日",IF('案件登錄'!K40="已結案","已結案",IF(B40&gt;'案件登錄'!H40,"承諾日已過","未結案"))))</x:f>
      </x:c>
      <x:c r="F40" s="2" t="str">
        <x:f>IF(A40="","",IF('案件登錄'!I40="","缺活動日",IF(B40&gt;='案件登錄'!I40,"活動日已到","活動日未到")))</x:f>
      </x:c>
      <x:c r="G40" s="2" t="str">
        <x:f>IF(A40="","",IF('案件登錄'!B40="","缺關聯編號",IF(COUNTIFS('案件登錄'!$B$5:$B$104,'案件登錄'!B40)&gt;1,"疑似重複","唯一")))</x:f>
      </x:c>
      <x:c r="H40" s="2" t="str">
        <x:f>IF(A40="","",IF(OR('案件登錄'!G40="",'案件登錄'!H40=""),"缺日期",IF('案件登錄'!H40&lt;'案件登錄'!G40,"日期順序錯誤","正常")))</x:f>
      </x:c>
      <x:c r="I40" s="2" t="str">
        <x:f>IF(A40="","",IF(OR('案件登錄'!C40="",'案件登錄'!D40="",'案件登錄'!E40="",'案件登錄'!F40="",'案件登錄'!J40=""),"缺必要欄位","正常"))</x:f>
      </x:c>
      <x:c r="J40" s="2" t="str">
        <x:f>IF(A40="","",IF('案件登錄'!K40&lt;&gt;"已結案","未結案",IF(OR('結案紀錄'!B40="",'結案紀錄'!C40="",'結案紀錄'!D40="",'結案紀錄'!E40="",'結案紀錄'!G40=""),"結案資料未齊","結案資料完整")))</x:f>
      </x:c>
      <x:c r="K40" s="2"/>
      <x:c r="L40" s="2"/>
      <x:c r="M40" s="2"/>
    </x:row>
    <x:row r="41">
      <x:c r="A41" s="2" t="str">
        <x:f>IF('案件登錄'!A41="","",'案件登錄'!A41)</x:f>
      </x:c>
      <x:c r="B41" s="4" t="str">
        <x:f>IF(A41="","",'總覽'!$B$4)</x:f>
      </x:c>
      <x:c r="C41" s="2" t="str">
        <x:f>IF(A41="","",IF('案件登錄'!G41="","",MAX(0,B41-'案件登錄'!G41)))</x:f>
      </x:c>
      <x:c r="D41" s="2" t="str">
        <x:f>IF(A41="","",IF('案件登錄'!H41="","",'案件登錄'!H41-B41))</x:f>
      </x:c>
      <x:c r="E41" s="2" t="str">
        <x:f>IF(A41="","",IF('案件登錄'!H41="","缺承諾日",IF('案件登錄'!K41="已結案","已結案",IF(B41&gt;'案件登錄'!H41,"承諾日已過","未結案"))))</x:f>
      </x:c>
      <x:c r="F41" s="2" t="str">
        <x:f>IF(A41="","",IF('案件登錄'!I41="","缺活動日",IF(B41&gt;='案件登錄'!I41,"活動日已到","活動日未到")))</x:f>
      </x:c>
      <x:c r="G41" s="2" t="str">
        <x:f>IF(A41="","",IF('案件登錄'!B41="","缺關聯編號",IF(COUNTIFS('案件登錄'!$B$5:$B$104,'案件登錄'!B41)&gt;1,"疑似重複","唯一")))</x:f>
      </x:c>
      <x:c r="H41" s="2" t="str">
        <x:f>IF(A41="","",IF(OR('案件登錄'!G41="",'案件登錄'!H41=""),"缺日期",IF('案件登錄'!H41&lt;'案件登錄'!G41,"日期順序錯誤","正常")))</x:f>
      </x:c>
      <x:c r="I41" s="2" t="str">
        <x:f>IF(A41="","",IF(OR('案件登錄'!C41="",'案件登錄'!D41="",'案件登錄'!E41="",'案件登錄'!F41="",'案件登錄'!J41=""),"缺必要欄位","正常"))</x:f>
      </x:c>
      <x:c r="J41" s="2" t="str">
        <x:f>IF(A41="","",IF('案件登錄'!K41&lt;&gt;"已結案","未結案",IF(OR('結案紀錄'!B41="",'結案紀錄'!C41="",'結案紀錄'!D41="",'結案紀錄'!E41="",'結案紀錄'!G41=""),"結案資料未齊","結案資料完整")))</x:f>
      </x:c>
      <x:c r="K41" s="2"/>
      <x:c r="L41" s="2"/>
      <x:c r="M41" s="2"/>
    </x:row>
    <x:row r="42">
      <x:c r="A42" s="2" t="str">
        <x:f>IF('案件登錄'!A42="","",'案件登錄'!A42)</x:f>
      </x:c>
      <x:c r="B42" s="4" t="str">
        <x:f>IF(A42="","",'總覽'!$B$4)</x:f>
      </x:c>
      <x:c r="C42" s="2" t="str">
        <x:f>IF(A42="","",IF('案件登錄'!G42="","",MAX(0,B42-'案件登錄'!G42)))</x:f>
      </x:c>
      <x:c r="D42" s="2" t="str">
        <x:f>IF(A42="","",IF('案件登錄'!H42="","",'案件登錄'!H42-B42))</x:f>
      </x:c>
      <x:c r="E42" s="2" t="str">
        <x:f>IF(A42="","",IF('案件登錄'!H42="","缺承諾日",IF('案件登錄'!K42="已結案","已結案",IF(B42&gt;'案件登錄'!H42,"承諾日已過","未結案"))))</x:f>
      </x:c>
      <x:c r="F42" s="2" t="str">
        <x:f>IF(A42="","",IF('案件登錄'!I42="","缺活動日",IF(B42&gt;='案件登錄'!I42,"活動日已到","活動日未到")))</x:f>
      </x:c>
      <x:c r="G42" s="2" t="str">
        <x:f>IF(A42="","",IF('案件登錄'!B42="","缺關聯編號",IF(COUNTIFS('案件登錄'!$B$5:$B$104,'案件登錄'!B42)&gt;1,"疑似重複","唯一")))</x:f>
      </x:c>
      <x:c r="H42" s="2" t="str">
        <x:f>IF(A42="","",IF(OR('案件登錄'!G42="",'案件登錄'!H42=""),"缺日期",IF('案件登錄'!H42&lt;'案件登錄'!G42,"日期順序錯誤","正常")))</x:f>
      </x:c>
      <x:c r="I42" s="2" t="str">
        <x:f>IF(A42="","",IF(OR('案件登錄'!C42="",'案件登錄'!D42="",'案件登錄'!E42="",'案件登錄'!F42="",'案件登錄'!J42=""),"缺必要欄位","正常"))</x:f>
      </x:c>
      <x:c r="J42" s="2" t="str">
        <x:f>IF(A42="","",IF('案件登錄'!K42&lt;&gt;"已結案","未結案",IF(OR('結案紀錄'!B42="",'結案紀錄'!C42="",'結案紀錄'!D42="",'結案紀錄'!E42="",'結案紀錄'!G42=""),"結案資料未齊","結案資料完整")))</x:f>
      </x:c>
      <x:c r="K42" s="2"/>
      <x:c r="L42" s="2"/>
      <x:c r="M42" s="2"/>
    </x:row>
    <x:row r="43">
      <x:c r="A43" s="2" t="str">
        <x:f>IF('案件登錄'!A43="","",'案件登錄'!A43)</x:f>
      </x:c>
      <x:c r="B43" s="4" t="str">
        <x:f>IF(A43="","",'總覽'!$B$4)</x:f>
      </x:c>
      <x:c r="C43" s="2" t="str">
        <x:f>IF(A43="","",IF('案件登錄'!G43="","",MAX(0,B43-'案件登錄'!G43)))</x:f>
      </x:c>
      <x:c r="D43" s="2" t="str">
        <x:f>IF(A43="","",IF('案件登錄'!H43="","",'案件登錄'!H43-B43))</x:f>
      </x:c>
      <x:c r="E43" s="2" t="str">
        <x:f>IF(A43="","",IF('案件登錄'!H43="","缺承諾日",IF('案件登錄'!K43="已結案","已結案",IF(B43&gt;'案件登錄'!H43,"承諾日已過","未結案"))))</x:f>
      </x:c>
      <x:c r="F43" s="2" t="str">
        <x:f>IF(A43="","",IF('案件登錄'!I43="","缺活動日",IF(B43&gt;='案件登錄'!I43,"活動日已到","活動日未到")))</x:f>
      </x:c>
      <x:c r="G43" s="2" t="str">
        <x:f>IF(A43="","",IF('案件登錄'!B43="","缺關聯編號",IF(COUNTIFS('案件登錄'!$B$5:$B$104,'案件登錄'!B43)&gt;1,"疑似重複","唯一")))</x:f>
      </x:c>
      <x:c r="H43" s="2" t="str">
        <x:f>IF(A43="","",IF(OR('案件登錄'!G43="",'案件登錄'!H43=""),"缺日期",IF('案件登錄'!H43&lt;'案件登錄'!G43,"日期順序錯誤","正常")))</x:f>
      </x:c>
      <x:c r="I43" s="2" t="str">
        <x:f>IF(A43="","",IF(OR('案件登錄'!C43="",'案件登錄'!D43="",'案件登錄'!E43="",'案件登錄'!F43="",'案件登錄'!J43=""),"缺必要欄位","正常"))</x:f>
      </x:c>
      <x:c r="J43" s="2" t="str">
        <x:f>IF(A43="","",IF('案件登錄'!K43&lt;&gt;"已結案","未結案",IF(OR('結案紀錄'!B43="",'結案紀錄'!C43="",'結案紀錄'!D43="",'結案紀錄'!E43="",'結案紀錄'!G43=""),"結案資料未齊","結案資料完整")))</x:f>
      </x:c>
      <x:c r="K43" s="2"/>
      <x:c r="L43" s="2"/>
      <x:c r="M43" s="2"/>
    </x:row>
    <x:row r="44">
      <x:c r="A44" s="2" t="str">
        <x:f>IF('案件登錄'!A44="","",'案件登錄'!A44)</x:f>
      </x:c>
      <x:c r="B44" s="4" t="str">
        <x:f>IF(A44="","",'總覽'!$B$4)</x:f>
      </x:c>
      <x:c r="C44" s="2" t="str">
        <x:f>IF(A44="","",IF('案件登錄'!G44="","",MAX(0,B44-'案件登錄'!G44)))</x:f>
      </x:c>
      <x:c r="D44" s="2" t="str">
        <x:f>IF(A44="","",IF('案件登錄'!H44="","",'案件登錄'!H44-B44))</x:f>
      </x:c>
      <x:c r="E44" s="2" t="str">
        <x:f>IF(A44="","",IF('案件登錄'!H44="","缺承諾日",IF('案件登錄'!K44="已結案","已結案",IF(B44&gt;'案件登錄'!H44,"承諾日已過","未結案"))))</x:f>
      </x:c>
      <x:c r="F44" s="2" t="str">
        <x:f>IF(A44="","",IF('案件登錄'!I44="","缺活動日",IF(B44&gt;='案件登錄'!I44,"活動日已到","活動日未到")))</x:f>
      </x:c>
      <x:c r="G44" s="2" t="str">
        <x:f>IF(A44="","",IF('案件登錄'!B44="","缺關聯編號",IF(COUNTIFS('案件登錄'!$B$5:$B$104,'案件登錄'!B44)&gt;1,"疑似重複","唯一")))</x:f>
      </x:c>
      <x:c r="H44" s="2" t="str">
        <x:f>IF(A44="","",IF(OR('案件登錄'!G44="",'案件登錄'!H44=""),"缺日期",IF('案件登錄'!H44&lt;'案件登錄'!G44,"日期順序錯誤","正常")))</x:f>
      </x:c>
      <x:c r="I44" s="2" t="str">
        <x:f>IF(A44="","",IF(OR('案件登錄'!C44="",'案件登錄'!D44="",'案件登錄'!E44="",'案件登錄'!F44="",'案件登錄'!J44=""),"缺必要欄位","正常"))</x:f>
      </x:c>
      <x:c r="J44" s="2" t="str">
        <x:f>IF(A44="","",IF('案件登錄'!K44&lt;&gt;"已結案","未結案",IF(OR('結案紀錄'!B44="",'結案紀錄'!C44="",'結案紀錄'!D44="",'結案紀錄'!E44="",'結案紀錄'!G44=""),"結案資料未齊","結案資料完整")))</x:f>
      </x:c>
      <x:c r="K44" s="2"/>
      <x:c r="L44" s="2"/>
      <x:c r="M44" s="2"/>
    </x:row>
    <x:row r="45">
      <x:c r="A45" s="2" t="str">
        <x:f>IF('案件登錄'!A45="","",'案件登錄'!A45)</x:f>
      </x:c>
      <x:c r="B45" s="4" t="str">
        <x:f>IF(A45="","",'總覽'!$B$4)</x:f>
      </x:c>
      <x:c r="C45" s="2" t="str">
        <x:f>IF(A45="","",IF('案件登錄'!G45="","",MAX(0,B45-'案件登錄'!G45)))</x:f>
      </x:c>
      <x:c r="D45" s="2" t="str">
        <x:f>IF(A45="","",IF('案件登錄'!H45="","",'案件登錄'!H45-B45))</x:f>
      </x:c>
      <x:c r="E45" s="2" t="str">
        <x:f>IF(A45="","",IF('案件登錄'!H45="","缺承諾日",IF('案件登錄'!K45="已結案","已結案",IF(B45&gt;'案件登錄'!H45,"承諾日已過","未結案"))))</x:f>
      </x:c>
      <x:c r="F45" s="2" t="str">
        <x:f>IF(A45="","",IF('案件登錄'!I45="","缺活動日",IF(B45&gt;='案件登錄'!I45,"活動日已到","活動日未到")))</x:f>
      </x:c>
      <x:c r="G45" s="2" t="str">
        <x:f>IF(A45="","",IF('案件登錄'!B45="","缺關聯編號",IF(COUNTIFS('案件登錄'!$B$5:$B$104,'案件登錄'!B45)&gt;1,"疑似重複","唯一")))</x:f>
      </x:c>
      <x:c r="H45" s="2" t="str">
        <x:f>IF(A45="","",IF(OR('案件登錄'!G45="",'案件登錄'!H45=""),"缺日期",IF('案件登錄'!H45&lt;'案件登錄'!G45,"日期順序錯誤","正常")))</x:f>
      </x:c>
      <x:c r="I45" s="2" t="str">
        <x:f>IF(A45="","",IF(OR('案件登錄'!C45="",'案件登錄'!D45="",'案件登錄'!E45="",'案件登錄'!F45="",'案件登錄'!J45=""),"缺必要欄位","正常"))</x:f>
      </x:c>
      <x:c r="J45" s="2" t="str">
        <x:f>IF(A45="","",IF('案件登錄'!K45&lt;&gt;"已結案","未結案",IF(OR('結案紀錄'!B45="",'結案紀錄'!C45="",'結案紀錄'!D45="",'結案紀錄'!E45="",'結案紀錄'!G45=""),"結案資料未齊","結案資料完整")))</x:f>
      </x:c>
      <x:c r="K45" s="2"/>
      <x:c r="L45" s="2"/>
      <x:c r="M45" s="2"/>
    </x:row>
    <x:row r="46">
      <x:c r="A46" s="2" t="str">
        <x:f>IF('案件登錄'!A46="","",'案件登錄'!A46)</x:f>
      </x:c>
      <x:c r="B46" s="4" t="str">
        <x:f>IF(A46="","",'總覽'!$B$4)</x:f>
      </x:c>
      <x:c r="C46" s="2" t="str">
        <x:f>IF(A46="","",IF('案件登錄'!G46="","",MAX(0,B46-'案件登錄'!G46)))</x:f>
      </x:c>
      <x:c r="D46" s="2" t="str">
        <x:f>IF(A46="","",IF('案件登錄'!H46="","",'案件登錄'!H46-B46))</x:f>
      </x:c>
      <x:c r="E46" s="2" t="str">
        <x:f>IF(A46="","",IF('案件登錄'!H46="","缺承諾日",IF('案件登錄'!K46="已結案","已結案",IF(B46&gt;'案件登錄'!H46,"承諾日已過","未結案"))))</x:f>
      </x:c>
      <x:c r="F46" s="2" t="str">
        <x:f>IF(A46="","",IF('案件登錄'!I46="","缺活動日",IF(B46&gt;='案件登錄'!I46,"活動日已到","活動日未到")))</x:f>
      </x:c>
      <x:c r="G46" s="2" t="str">
        <x:f>IF(A46="","",IF('案件登錄'!B46="","缺關聯編號",IF(COUNTIFS('案件登錄'!$B$5:$B$104,'案件登錄'!B46)&gt;1,"疑似重複","唯一")))</x:f>
      </x:c>
      <x:c r="H46" s="2" t="str">
        <x:f>IF(A46="","",IF(OR('案件登錄'!G46="",'案件登錄'!H46=""),"缺日期",IF('案件登錄'!H46&lt;'案件登錄'!G46,"日期順序錯誤","正常")))</x:f>
      </x:c>
      <x:c r="I46" s="2" t="str">
        <x:f>IF(A46="","",IF(OR('案件登錄'!C46="",'案件登錄'!D46="",'案件登錄'!E46="",'案件登錄'!F46="",'案件登錄'!J46=""),"缺必要欄位","正常"))</x:f>
      </x:c>
      <x:c r="J46" s="2" t="str">
        <x:f>IF(A46="","",IF('案件登錄'!K46&lt;&gt;"已結案","未結案",IF(OR('結案紀錄'!B46="",'結案紀錄'!C46="",'結案紀錄'!D46="",'結案紀錄'!E46="",'結案紀錄'!G46=""),"結案資料未齊","結案資料完整")))</x:f>
      </x:c>
      <x:c r="K46" s="2"/>
      <x:c r="L46" s="2"/>
      <x:c r="M46" s="2"/>
    </x:row>
    <x:row r="47">
      <x:c r="A47" s="2" t="str">
        <x:f>IF('案件登錄'!A47="","",'案件登錄'!A47)</x:f>
      </x:c>
      <x:c r="B47" s="4" t="str">
        <x:f>IF(A47="","",'總覽'!$B$4)</x:f>
      </x:c>
      <x:c r="C47" s="2" t="str">
        <x:f>IF(A47="","",IF('案件登錄'!G47="","",MAX(0,B47-'案件登錄'!G47)))</x:f>
      </x:c>
      <x:c r="D47" s="2" t="str">
        <x:f>IF(A47="","",IF('案件登錄'!H47="","",'案件登錄'!H47-B47))</x:f>
      </x:c>
      <x:c r="E47" s="2" t="str">
        <x:f>IF(A47="","",IF('案件登錄'!H47="","缺承諾日",IF('案件登錄'!K47="已結案","已結案",IF(B47&gt;'案件登錄'!H47,"承諾日已過","未結案"))))</x:f>
      </x:c>
      <x:c r="F47" s="2" t="str">
        <x:f>IF(A47="","",IF('案件登錄'!I47="","缺活動日",IF(B47&gt;='案件登錄'!I47,"活動日已到","活動日未到")))</x:f>
      </x:c>
      <x:c r="G47" s="2" t="str">
        <x:f>IF(A47="","",IF('案件登錄'!B47="","缺關聯編號",IF(COUNTIFS('案件登錄'!$B$5:$B$104,'案件登錄'!B47)&gt;1,"疑似重複","唯一")))</x:f>
      </x:c>
      <x:c r="H47" s="2" t="str">
        <x:f>IF(A47="","",IF(OR('案件登錄'!G47="",'案件登錄'!H47=""),"缺日期",IF('案件登錄'!H47&lt;'案件登錄'!G47,"日期順序錯誤","正常")))</x:f>
      </x:c>
      <x:c r="I47" s="2" t="str">
        <x:f>IF(A47="","",IF(OR('案件登錄'!C47="",'案件登錄'!D47="",'案件登錄'!E47="",'案件登錄'!F47="",'案件登錄'!J47=""),"缺必要欄位","正常"))</x:f>
      </x:c>
      <x:c r="J47" s="2" t="str">
        <x:f>IF(A47="","",IF('案件登錄'!K47&lt;&gt;"已結案","未結案",IF(OR('結案紀錄'!B47="",'結案紀錄'!C47="",'結案紀錄'!D47="",'結案紀錄'!E47="",'結案紀錄'!G47=""),"結案資料未齊","結案資料完整")))</x:f>
      </x:c>
      <x:c r="K47" s="2"/>
      <x:c r="L47" s="2"/>
      <x:c r="M47" s="2"/>
    </x:row>
    <x:row r="48">
      <x:c r="A48" s="2" t="str">
        <x:f>IF('案件登錄'!A48="","",'案件登錄'!A48)</x:f>
      </x:c>
      <x:c r="B48" s="4" t="str">
        <x:f>IF(A48="","",'總覽'!$B$4)</x:f>
      </x:c>
      <x:c r="C48" s="2" t="str">
        <x:f>IF(A48="","",IF('案件登錄'!G48="","",MAX(0,B48-'案件登錄'!G48)))</x:f>
      </x:c>
      <x:c r="D48" s="2" t="str">
        <x:f>IF(A48="","",IF('案件登錄'!H48="","",'案件登錄'!H48-B48))</x:f>
      </x:c>
      <x:c r="E48" s="2" t="str">
        <x:f>IF(A48="","",IF('案件登錄'!H48="","缺承諾日",IF('案件登錄'!K48="已結案","已結案",IF(B48&gt;'案件登錄'!H48,"承諾日已過","未結案"))))</x:f>
      </x:c>
      <x:c r="F48" s="2" t="str">
        <x:f>IF(A48="","",IF('案件登錄'!I48="","缺活動日",IF(B48&gt;='案件登錄'!I48,"活動日已到","活動日未到")))</x:f>
      </x:c>
      <x:c r="G48" s="2" t="str">
        <x:f>IF(A48="","",IF('案件登錄'!B48="","缺關聯編號",IF(COUNTIFS('案件登錄'!$B$5:$B$104,'案件登錄'!B48)&gt;1,"疑似重複","唯一")))</x:f>
      </x:c>
      <x:c r="H48" s="2" t="str">
        <x:f>IF(A48="","",IF(OR('案件登錄'!G48="",'案件登錄'!H48=""),"缺日期",IF('案件登錄'!H48&lt;'案件登錄'!G48,"日期順序錯誤","正常")))</x:f>
      </x:c>
      <x:c r="I48" s="2" t="str">
        <x:f>IF(A48="","",IF(OR('案件登錄'!C48="",'案件登錄'!D48="",'案件登錄'!E48="",'案件登錄'!F48="",'案件登錄'!J48=""),"缺必要欄位","正常"))</x:f>
      </x:c>
      <x:c r="J48" s="2" t="str">
        <x:f>IF(A48="","",IF('案件登錄'!K48&lt;&gt;"已結案","未結案",IF(OR('結案紀錄'!B48="",'結案紀錄'!C48="",'結案紀錄'!D48="",'結案紀錄'!E48="",'結案紀錄'!G48=""),"結案資料未齊","結案資料完整")))</x:f>
      </x:c>
      <x:c r="K48" s="2"/>
      <x:c r="L48" s="2"/>
      <x:c r="M48" s="2"/>
    </x:row>
    <x:row r="49">
      <x:c r="A49" s="2" t="str">
        <x:f>IF('案件登錄'!A49="","",'案件登錄'!A49)</x:f>
      </x:c>
      <x:c r="B49" s="4" t="str">
        <x:f>IF(A49="","",'總覽'!$B$4)</x:f>
      </x:c>
      <x:c r="C49" s="2" t="str">
        <x:f>IF(A49="","",IF('案件登錄'!G49="","",MAX(0,B49-'案件登錄'!G49)))</x:f>
      </x:c>
      <x:c r="D49" s="2" t="str">
        <x:f>IF(A49="","",IF('案件登錄'!H49="","",'案件登錄'!H49-B49))</x:f>
      </x:c>
      <x:c r="E49" s="2" t="str">
        <x:f>IF(A49="","",IF('案件登錄'!H49="","缺承諾日",IF('案件登錄'!K49="已結案","已結案",IF(B49&gt;'案件登錄'!H49,"承諾日已過","未結案"))))</x:f>
      </x:c>
      <x:c r="F49" s="2" t="str">
        <x:f>IF(A49="","",IF('案件登錄'!I49="","缺活動日",IF(B49&gt;='案件登錄'!I49,"活動日已到","活動日未到")))</x:f>
      </x:c>
      <x:c r="G49" s="2" t="str">
        <x:f>IF(A49="","",IF('案件登錄'!B49="","缺關聯編號",IF(COUNTIFS('案件登錄'!$B$5:$B$104,'案件登錄'!B49)&gt;1,"疑似重複","唯一")))</x:f>
      </x:c>
      <x:c r="H49" s="2" t="str">
        <x:f>IF(A49="","",IF(OR('案件登錄'!G49="",'案件登錄'!H49=""),"缺日期",IF('案件登錄'!H49&lt;'案件登錄'!G49,"日期順序錯誤","正常")))</x:f>
      </x:c>
      <x:c r="I49" s="2" t="str">
        <x:f>IF(A49="","",IF(OR('案件登錄'!C49="",'案件登錄'!D49="",'案件登錄'!E49="",'案件登錄'!F49="",'案件登錄'!J49=""),"缺必要欄位","正常"))</x:f>
      </x:c>
      <x:c r="J49" s="2" t="str">
        <x:f>IF(A49="","",IF('案件登錄'!K49&lt;&gt;"已結案","未結案",IF(OR('結案紀錄'!B49="",'結案紀錄'!C49="",'結案紀錄'!D49="",'結案紀錄'!E49="",'結案紀錄'!G49=""),"結案資料未齊","結案資料完整")))</x:f>
      </x:c>
      <x:c r="K49" s="2"/>
      <x:c r="L49" s="2"/>
      <x:c r="M49" s="2"/>
    </x:row>
    <x:row r="50">
      <x:c r="A50" s="2" t="str">
        <x:f>IF('案件登錄'!A50="","",'案件登錄'!A50)</x:f>
      </x:c>
      <x:c r="B50" s="4" t="str">
        <x:f>IF(A50="","",'總覽'!$B$4)</x:f>
      </x:c>
      <x:c r="C50" s="2" t="str">
        <x:f>IF(A50="","",IF('案件登錄'!G50="","",MAX(0,B50-'案件登錄'!G50)))</x:f>
      </x:c>
      <x:c r="D50" s="2" t="str">
        <x:f>IF(A50="","",IF('案件登錄'!H50="","",'案件登錄'!H50-B50))</x:f>
      </x:c>
      <x:c r="E50" s="2" t="str">
        <x:f>IF(A50="","",IF('案件登錄'!H50="","缺承諾日",IF('案件登錄'!K50="已結案","已結案",IF(B50&gt;'案件登錄'!H50,"承諾日已過","未結案"))))</x:f>
      </x:c>
      <x:c r="F50" s="2" t="str">
        <x:f>IF(A50="","",IF('案件登錄'!I50="","缺活動日",IF(B50&gt;='案件登錄'!I50,"活動日已到","活動日未到")))</x:f>
      </x:c>
      <x:c r="G50" s="2" t="str">
        <x:f>IF(A50="","",IF('案件登錄'!B50="","缺關聯編號",IF(COUNTIFS('案件登錄'!$B$5:$B$104,'案件登錄'!B50)&gt;1,"疑似重複","唯一")))</x:f>
      </x:c>
      <x:c r="H50" s="2" t="str">
        <x:f>IF(A50="","",IF(OR('案件登錄'!G50="",'案件登錄'!H50=""),"缺日期",IF('案件登錄'!H50&lt;'案件登錄'!G50,"日期順序錯誤","正常")))</x:f>
      </x:c>
      <x:c r="I50" s="2" t="str">
        <x:f>IF(A50="","",IF(OR('案件登錄'!C50="",'案件登錄'!D50="",'案件登錄'!E50="",'案件登錄'!F50="",'案件登錄'!J50=""),"缺必要欄位","正常"))</x:f>
      </x:c>
      <x:c r="J50" s="2" t="str">
        <x:f>IF(A50="","",IF('案件登錄'!K50&lt;&gt;"已結案","未結案",IF(OR('結案紀錄'!B50="",'結案紀錄'!C50="",'結案紀錄'!D50="",'結案紀錄'!E50="",'結案紀錄'!G50=""),"結案資料未齊","結案資料完整")))</x:f>
      </x:c>
      <x:c r="K50" s="2"/>
      <x:c r="L50" s="2"/>
      <x:c r="M50" s="2"/>
    </x:row>
    <x:row r="51">
      <x:c r="A51" s="2" t="str">
        <x:f>IF('案件登錄'!A51="","",'案件登錄'!A51)</x:f>
      </x:c>
      <x:c r="B51" s="4" t="str">
        <x:f>IF(A51="","",'總覽'!$B$4)</x:f>
      </x:c>
      <x:c r="C51" s="2" t="str">
        <x:f>IF(A51="","",IF('案件登錄'!G51="","",MAX(0,B51-'案件登錄'!G51)))</x:f>
      </x:c>
      <x:c r="D51" s="2" t="str">
        <x:f>IF(A51="","",IF('案件登錄'!H51="","",'案件登錄'!H51-B51))</x:f>
      </x:c>
      <x:c r="E51" s="2" t="str">
        <x:f>IF(A51="","",IF('案件登錄'!H51="","缺承諾日",IF('案件登錄'!K51="已結案","已結案",IF(B51&gt;'案件登錄'!H51,"承諾日已過","未結案"))))</x:f>
      </x:c>
      <x:c r="F51" s="2" t="str">
        <x:f>IF(A51="","",IF('案件登錄'!I51="","缺活動日",IF(B51&gt;='案件登錄'!I51,"活動日已到","活動日未到")))</x:f>
      </x:c>
      <x:c r="G51" s="2" t="str">
        <x:f>IF(A51="","",IF('案件登錄'!B51="","缺關聯編號",IF(COUNTIFS('案件登錄'!$B$5:$B$104,'案件登錄'!B51)&gt;1,"疑似重複","唯一")))</x:f>
      </x:c>
      <x:c r="H51" s="2" t="str">
        <x:f>IF(A51="","",IF(OR('案件登錄'!G51="",'案件登錄'!H51=""),"缺日期",IF('案件登錄'!H51&lt;'案件登錄'!G51,"日期順序錯誤","正常")))</x:f>
      </x:c>
      <x:c r="I51" s="2" t="str">
        <x:f>IF(A51="","",IF(OR('案件登錄'!C51="",'案件登錄'!D51="",'案件登錄'!E51="",'案件登錄'!F51="",'案件登錄'!J51=""),"缺必要欄位","正常"))</x:f>
      </x:c>
      <x:c r="J51" s="2" t="str">
        <x:f>IF(A51="","",IF('案件登錄'!K51&lt;&gt;"已結案","未結案",IF(OR('結案紀錄'!B51="",'結案紀錄'!C51="",'結案紀錄'!D51="",'結案紀錄'!E51="",'結案紀錄'!G51=""),"結案資料未齊","結案資料完整")))</x:f>
      </x:c>
      <x:c r="K51" s="2"/>
      <x:c r="L51" s="2"/>
      <x:c r="M51" s="2"/>
    </x:row>
    <x:row r="52">
      <x:c r="A52" s="2" t="str">
        <x:f>IF('案件登錄'!A52="","",'案件登錄'!A52)</x:f>
      </x:c>
      <x:c r="B52" s="4" t="str">
        <x:f>IF(A52="","",'總覽'!$B$4)</x:f>
      </x:c>
      <x:c r="C52" s="2" t="str">
        <x:f>IF(A52="","",IF('案件登錄'!G52="","",MAX(0,B52-'案件登錄'!G52)))</x:f>
      </x:c>
      <x:c r="D52" s="2" t="str">
        <x:f>IF(A52="","",IF('案件登錄'!H52="","",'案件登錄'!H52-B52))</x:f>
      </x:c>
      <x:c r="E52" s="2" t="str">
        <x:f>IF(A52="","",IF('案件登錄'!H52="","缺承諾日",IF('案件登錄'!K52="已結案","已結案",IF(B52&gt;'案件登錄'!H52,"承諾日已過","未結案"))))</x:f>
      </x:c>
      <x:c r="F52" s="2" t="str">
        <x:f>IF(A52="","",IF('案件登錄'!I52="","缺活動日",IF(B52&gt;='案件登錄'!I52,"活動日已到","活動日未到")))</x:f>
      </x:c>
      <x:c r="G52" s="2" t="str">
        <x:f>IF(A52="","",IF('案件登錄'!B52="","缺關聯編號",IF(COUNTIFS('案件登錄'!$B$5:$B$104,'案件登錄'!B52)&gt;1,"疑似重複","唯一")))</x:f>
      </x:c>
      <x:c r="H52" s="2" t="str">
        <x:f>IF(A52="","",IF(OR('案件登錄'!G52="",'案件登錄'!H52=""),"缺日期",IF('案件登錄'!H52&lt;'案件登錄'!G52,"日期順序錯誤","正常")))</x:f>
      </x:c>
      <x:c r="I52" s="2" t="str">
        <x:f>IF(A52="","",IF(OR('案件登錄'!C52="",'案件登錄'!D52="",'案件登錄'!E52="",'案件登錄'!F52="",'案件登錄'!J52=""),"缺必要欄位","正常"))</x:f>
      </x:c>
      <x:c r="J52" s="2" t="str">
        <x:f>IF(A52="","",IF('案件登錄'!K52&lt;&gt;"已結案","未結案",IF(OR('結案紀錄'!B52="",'結案紀錄'!C52="",'結案紀錄'!D52="",'結案紀錄'!E52="",'結案紀錄'!G52=""),"結案資料未齊","結案資料完整")))</x:f>
      </x:c>
      <x:c r="K52" s="2"/>
      <x:c r="L52" s="2"/>
      <x:c r="M52" s="2"/>
    </x:row>
    <x:row r="53">
      <x:c r="A53" s="2" t="str">
        <x:f>IF('案件登錄'!A53="","",'案件登錄'!A53)</x:f>
      </x:c>
      <x:c r="B53" s="4" t="str">
        <x:f>IF(A53="","",'總覽'!$B$4)</x:f>
      </x:c>
      <x:c r="C53" s="2" t="str">
        <x:f>IF(A53="","",IF('案件登錄'!G53="","",MAX(0,B53-'案件登錄'!G53)))</x:f>
      </x:c>
      <x:c r="D53" s="2" t="str">
        <x:f>IF(A53="","",IF('案件登錄'!H53="","",'案件登錄'!H53-B53))</x:f>
      </x:c>
      <x:c r="E53" s="2" t="str">
        <x:f>IF(A53="","",IF('案件登錄'!H53="","缺承諾日",IF('案件登錄'!K53="已結案","已結案",IF(B53&gt;'案件登錄'!H53,"承諾日已過","未結案"))))</x:f>
      </x:c>
      <x:c r="F53" s="2" t="str">
        <x:f>IF(A53="","",IF('案件登錄'!I53="","缺活動日",IF(B53&gt;='案件登錄'!I53,"活動日已到","活動日未到")))</x:f>
      </x:c>
      <x:c r="G53" s="2" t="str">
        <x:f>IF(A53="","",IF('案件登錄'!B53="","缺關聯編號",IF(COUNTIFS('案件登錄'!$B$5:$B$104,'案件登錄'!B53)&gt;1,"疑似重複","唯一")))</x:f>
      </x:c>
      <x:c r="H53" s="2" t="str">
        <x:f>IF(A53="","",IF(OR('案件登錄'!G53="",'案件登錄'!H53=""),"缺日期",IF('案件登錄'!H53&lt;'案件登錄'!G53,"日期順序錯誤","正常")))</x:f>
      </x:c>
      <x:c r="I53" s="2" t="str">
        <x:f>IF(A53="","",IF(OR('案件登錄'!C53="",'案件登錄'!D53="",'案件登錄'!E53="",'案件登錄'!F53="",'案件登錄'!J53=""),"缺必要欄位","正常"))</x:f>
      </x:c>
      <x:c r="J53" s="2" t="str">
        <x:f>IF(A53="","",IF('案件登錄'!K53&lt;&gt;"已結案","未結案",IF(OR('結案紀錄'!B53="",'結案紀錄'!C53="",'結案紀錄'!D53="",'結案紀錄'!E53="",'結案紀錄'!G53=""),"結案資料未齊","結案資料完整")))</x:f>
      </x:c>
      <x:c r="K53" s="2"/>
      <x:c r="L53" s="2"/>
      <x:c r="M53" s="2"/>
    </x:row>
    <x:row r="54">
      <x:c r="A54" s="2" t="str">
        <x:f>IF('案件登錄'!A54="","",'案件登錄'!A54)</x:f>
      </x:c>
      <x:c r="B54" s="4" t="str">
        <x:f>IF(A54="","",'總覽'!$B$4)</x:f>
      </x:c>
      <x:c r="C54" s="2" t="str">
        <x:f>IF(A54="","",IF('案件登錄'!G54="","",MAX(0,B54-'案件登錄'!G54)))</x:f>
      </x:c>
      <x:c r="D54" s="2" t="str">
        <x:f>IF(A54="","",IF('案件登錄'!H54="","",'案件登錄'!H54-B54))</x:f>
      </x:c>
      <x:c r="E54" s="2" t="str">
        <x:f>IF(A54="","",IF('案件登錄'!H54="","缺承諾日",IF('案件登錄'!K54="已結案","已結案",IF(B54&gt;'案件登錄'!H54,"承諾日已過","未結案"))))</x:f>
      </x:c>
      <x:c r="F54" s="2" t="str">
        <x:f>IF(A54="","",IF('案件登錄'!I54="","缺活動日",IF(B54&gt;='案件登錄'!I54,"活動日已到","活動日未到")))</x:f>
      </x:c>
      <x:c r="G54" s="2" t="str">
        <x:f>IF(A54="","",IF('案件登錄'!B54="","缺關聯編號",IF(COUNTIFS('案件登錄'!$B$5:$B$104,'案件登錄'!B54)&gt;1,"疑似重複","唯一")))</x:f>
      </x:c>
      <x:c r="H54" s="2" t="str">
        <x:f>IF(A54="","",IF(OR('案件登錄'!G54="",'案件登錄'!H54=""),"缺日期",IF('案件登錄'!H54&lt;'案件登錄'!G54,"日期順序錯誤","正常")))</x:f>
      </x:c>
      <x:c r="I54" s="2" t="str">
        <x:f>IF(A54="","",IF(OR('案件登錄'!C54="",'案件登錄'!D54="",'案件登錄'!E54="",'案件登錄'!F54="",'案件登錄'!J54=""),"缺必要欄位","正常"))</x:f>
      </x:c>
      <x:c r="J54" s="2" t="str">
        <x:f>IF(A54="","",IF('案件登錄'!K54&lt;&gt;"已結案","未結案",IF(OR('結案紀錄'!B54="",'結案紀錄'!C54="",'結案紀錄'!D54="",'結案紀錄'!E54="",'結案紀錄'!G54=""),"結案資料未齊","結案資料完整")))</x:f>
      </x:c>
      <x:c r="K54" s="2"/>
      <x:c r="L54" s="2"/>
      <x:c r="M54" s="2"/>
    </x:row>
    <x:row r="55">
      <x:c r="A55" s="2" t="str">
        <x:f>IF('案件登錄'!A55="","",'案件登錄'!A55)</x:f>
      </x:c>
      <x:c r="B55" s="4" t="str">
        <x:f>IF(A55="","",'總覽'!$B$4)</x:f>
      </x:c>
      <x:c r="C55" s="2" t="str">
        <x:f>IF(A55="","",IF('案件登錄'!G55="","",MAX(0,B55-'案件登錄'!G55)))</x:f>
      </x:c>
      <x:c r="D55" s="2" t="str">
        <x:f>IF(A55="","",IF('案件登錄'!H55="","",'案件登錄'!H55-B55))</x:f>
      </x:c>
      <x:c r="E55" s="2" t="str">
        <x:f>IF(A55="","",IF('案件登錄'!H55="","缺承諾日",IF('案件登錄'!K55="已結案","已結案",IF(B55&gt;'案件登錄'!H55,"承諾日已過","未結案"))))</x:f>
      </x:c>
      <x:c r="F55" s="2" t="str">
        <x:f>IF(A55="","",IF('案件登錄'!I55="","缺活動日",IF(B55&gt;='案件登錄'!I55,"活動日已到","活動日未到")))</x:f>
      </x:c>
      <x:c r="G55" s="2" t="str">
        <x:f>IF(A55="","",IF('案件登錄'!B55="","缺關聯編號",IF(COUNTIFS('案件登錄'!$B$5:$B$104,'案件登錄'!B55)&gt;1,"疑似重複","唯一")))</x:f>
      </x:c>
      <x:c r="H55" s="2" t="str">
        <x:f>IF(A55="","",IF(OR('案件登錄'!G55="",'案件登錄'!H55=""),"缺日期",IF('案件登錄'!H55&lt;'案件登錄'!G55,"日期順序錯誤","正常")))</x:f>
      </x:c>
      <x:c r="I55" s="2" t="str">
        <x:f>IF(A55="","",IF(OR('案件登錄'!C55="",'案件登錄'!D55="",'案件登錄'!E55="",'案件登錄'!F55="",'案件登錄'!J55=""),"缺必要欄位","正常"))</x:f>
      </x:c>
      <x:c r="J55" s="2" t="str">
        <x:f>IF(A55="","",IF('案件登錄'!K55&lt;&gt;"已結案","未結案",IF(OR('結案紀錄'!B55="",'結案紀錄'!C55="",'結案紀錄'!D55="",'結案紀錄'!E55="",'結案紀錄'!G55=""),"結案資料未齊","結案資料完整")))</x:f>
      </x:c>
      <x:c r="K55" s="2"/>
      <x:c r="L55" s="2"/>
      <x:c r="M55" s="2"/>
    </x:row>
    <x:row r="56">
      <x:c r="A56" s="2" t="str">
        <x:f>IF('案件登錄'!A56="","",'案件登錄'!A56)</x:f>
      </x:c>
      <x:c r="B56" s="4" t="str">
        <x:f>IF(A56="","",'總覽'!$B$4)</x:f>
      </x:c>
      <x:c r="C56" s="2" t="str">
        <x:f>IF(A56="","",IF('案件登錄'!G56="","",MAX(0,B56-'案件登錄'!G56)))</x:f>
      </x:c>
      <x:c r="D56" s="2" t="str">
        <x:f>IF(A56="","",IF('案件登錄'!H56="","",'案件登錄'!H56-B56))</x:f>
      </x:c>
      <x:c r="E56" s="2" t="str">
        <x:f>IF(A56="","",IF('案件登錄'!H56="","缺承諾日",IF('案件登錄'!K56="已結案","已結案",IF(B56&gt;'案件登錄'!H56,"承諾日已過","未結案"))))</x:f>
      </x:c>
      <x:c r="F56" s="2" t="str">
        <x:f>IF(A56="","",IF('案件登錄'!I56="","缺活動日",IF(B56&gt;='案件登錄'!I56,"活動日已到","活動日未到")))</x:f>
      </x:c>
      <x:c r="G56" s="2" t="str">
        <x:f>IF(A56="","",IF('案件登錄'!B56="","缺關聯編號",IF(COUNTIFS('案件登錄'!$B$5:$B$104,'案件登錄'!B56)&gt;1,"疑似重複","唯一")))</x:f>
      </x:c>
      <x:c r="H56" s="2" t="str">
        <x:f>IF(A56="","",IF(OR('案件登錄'!G56="",'案件登錄'!H56=""),"缺日期",IF('案件登錄'!H56&lt;'案件登錄'!G56,"日期順序錯誤","正常")))</x:f>
      </x:c>
      <x:c r="I56" s="2" t="str">
        <x:f>IF(A56="","",IF(OR('案件登錄'!C56="",'案件登錄'!D56="",'案件登錄'!E56="",'案件登錄'!F56="",'案件登錄'!J56=""),"缺必要欄位","正常"))</x:f>
      </x:c>
      <x:c r="J56" s="2" t="str">
        <x:f>IF(A56="","",IF('案件登錄'!K56&lt;&gt;"已結案","未結案",IF(OR('結案紀錄'!B56="",'結案紀錄'!C56="",'結案紀錄'!D56="",'結案紀錄'!E56="",'結案紀錄'!G56=""),"結案資料未齊","結案資料完整")))</x:f>
      </x:c>
      <x:c r="K56" s="2"/>
      <x:c r="L56" s="2"/>
      <x:c r="M56" s="2"/>
    </x:row>
    <x:row r="57">
      <x:c r="A57" s="2" t="str">
        <x:f>IF('案件登錄'!A57="","",'案件登錄'!A57)</x:f>
      </x:c>
      <x:c r="B57" s="4" t="str">
        <x:f>IF(A57="","",'總覽'!$B$4)</x:f>
      </x:c>
      <x:c r="C57" s="2" t="str">
        <x:f>IF(A57="","",IF('案件登錄'!G57="","",MAX(0,B57-'案件登錄'!G57)))</x:f>
      </x:c>
      <x:c r="D57" s="2" t="str">
        <x:f>IF(A57="","",IF('案件登錄'!H57="","",'案件登錄'!H57-B57))</x:f>
      </x:c>
      <x:c r="E57" s="2" t="str">
        <x:f>IF(A57="","",IF('案件登錄'!H57="","缺承諾日",IF('案件登錄'!K57="已結案","已結案",IF(B57&gt;'案件登錄'!H57,"承諾日已過","未結案"))))</x:f>
      </x:c>
      <x:c r="F57" s="2" t="str">
        <x:f>IF(A57="","",IF('案件登錄'!I57="","缺活動日",IF(B57&gt;='案件登錄'!I57,"活動日已到","活動日未到")))</x:f>
      </x:c>
      <x:c r="G57" s="2" t="str">
        <x:f>IF(A57="","",IF('案件登錄'!B57="","缺關聯編號",IF(COUNTIFS('案件登錄'!$B$5:$B$104,'案件登錄'!B57)&gt;1,"疑似重複","唯一")))</x:f>
      </x:c>
      <x:c r="H57" s="2" t="str">
        <x:f>IF(A57="","",IF(OR('案件登錄'!G57="",'案件登錄'!H57=""),"缺日期",IF('案件登錄'!H57&lt;'案件登錄'!G57,"日期順序錯誤","正常")))</x:f>
      </x:c>
      <x:c r="I57" s="2" t="str">
        <x:f>IF(A57="","",IF(OR('案件登錄'!C57="",'案件登錄'!D57="",'案件登錄'!E57="",'案件登錄'!F57="",'案件登錄'!J57=""),"缺必要欄位","正常"))</x:f>
      </x:c>
      <x:c r="J57" s="2" t="str">
        <x:f>IF(A57="","",IF('案件登錄'!K57&lt;&gt;"已結案","未結案",IF(OR('結案紀錄'!B57="",'結案紀錄'!C57="",'結案紀錄'!D57="",'結案紀錄'!E57="",'結案紀錄'!G57=""),"結案資料未齊","結案資料完整")))</x:f>
      </x:c>
      <x:c r="K57" s="2"/>
      <x:c r="L57" s="2"/>
      <x:c r="M57" s="2"/>
    </x:row>
    <x:row r="58">
      <x:c r="A58" s="2" t="str">
        <x:f>IF('案件登錄'!A58="","",'案件登錄'!A58)</x:f>
      </x:c>
      <x:c r="B58" s="4" t="str">
        <x:f>IF(A58="","",'總覽'!$B$4)</x:f>
      </x:c>
      <x:c r="C58" s="2" t="str">
        <x:f>IF(A58="","",IF('案件登錄'!G58="","",MAX(0,B58-'案件登錄'!G58)))</x:f>
      </x:c>
      <x:c r="D58" s="2" t="str">
        <x:f>IF(A58="","",IF('案件登錄'!H58="","",'案件登錄'!H58-B58))</x:f>
      </x:c>
      <x:c r="E58" s="2" t="str">
        <x:f>IF(A58="","",IF('案件登錄'!H58="","缺承諾日",IF('案件登錄'!K58="已結案","已結案",IF(B58&gt;'案件登錄'!H58,"承諾日已過","未結案"))))</x:f>
      </x:c>
      <x:c r="F58" s="2" t="str">
        <x:f>IF(A58="","",IF('案件登錄'!I58="","缺活動日",IF(B58&gt;='案件登錄'!I58,"活動日已到","活動日未到")))</x:f>
      </x:c>
      <x:c r="G58" s="2" t="str">
        <x:f>IF(A58="","",IF('案件登錄'!B58="","缺關聯編號",IF(COUNTIFS('案件登錄'!$B$5:$B$104,'案件登錄'!B58)&gt;1,"疑似重複","唯一")))</x:f>
      </x:c>
      <x:c r="H58" s="2" t="str">
        <x:f>IF(A58="","",IF(OR('案件登錄'!G58="",'案件登錄'!H58=""),"缺日期",IF('案件登錄'!H58&lt;'案件登錄'!G58,"日期順序錯誤","正常")))</x:f>
      </x:c>
      <x:c r="I58" s="2" t="str">
        <x:f>IF(A58="","",IF(OR('案件登錄'!C58="",'案件登錄'!D58="",'案件登錄'!E58="",'案件登錄'!F58="",'案件登錄'!J58=""),"缺必要欄位","正常"))</x:f>
      </x:c>
      <x:c r="J58" s="2" t="str">
        <x:f>IF(A58="","",IF('案件登錄'!K58&lt;&gt;"已結案","未結案",IF(OR('結案紀錄'!B58="",'結案紀錄'!C58="",'結案紀錄'!D58="",'結案紀錄'!E58="",'結案紀錄'!G58=""),"結案資料未齊","結案資料完整")))</x:f>
      </x:c>
      <x:c r="K58" s="2"/>
      <x:c r="L58" s="2"/>
      <x:c r="M58" s="2"/>
    </x:row>
    <x:row r="59">
      <x:c r="A59" s="2" t="str">
        <x:f>IF('案件登錄'!A59="","",'案件登錄'!A59)</x:f>
      </x:c>
      <x:c r="B59" s="4" t="str">
        <x:f>IF(A59="","",'總覽'!$B$4)</x:f>
      </x:c>
      <x:c r="C59" s="2" t="str">
        <x:f>IF(A59="","",IF('案件登錄'!G59="","",MAX(0,B59-'案件登錄'!G59)))</x:f>
      </x:c>
      <x:c r="D59" s="2" t="str">
        <x:f>IF(A59="","",IF('案件登錄'!H59="","",'案件登錄'!H59-B59))</x:f>
      </x:c>
      <x:c r="E59" s="2" t="str">
        <x:f>IF(A59="","",IF('案件登錄'!H59="","缺承諾日",IF('案件登錄'!K59="已結案","已結案",IF(B59&gt;'案件登錄'!H59,"承諾日已過","未結案"))))</x:f>
      </x:c>
      <x:c r="F59" s="2" t="str">
        <x:f>IF(A59="","",IF('案件登錄'!I59="","缺活動日",IF(B59&gt;='案件登錄'!I59,"活動日已到","活動日未到")))</x:f>
      </x:c>
      <x:c r="G59" s="2" t="str">
        <x:f>IF(A59="","",IF('案件登錄'!B59="","缺關聯編號",IF(COUNTIFS('案件登錄'!$B$5:$B$104,'案件登錄'!B59)&gt;1,"疑似重複","唯一")))</x:f>
      </x:c>
      <x:c r="H59" s="2" t="str">
        <x:f>IF(A59="","",IF(OR('案件登錄'!G59="",'案件登錄'!H59=""),"缺日期",IF('案件登錄'!H59&lt;'案件登錄'!G59,"日期順序錯誤","正常")))</x:f>
      </x:c>
      <x:c r="I59" s="2" t="str">
        <x:f>IF(A59="","",IF(OR('案件登錄'!C59="",'案件登錄'!D59="",'案件登錄'!E59="",'案件登錄'!F59="",'案件登錄'!J59=""),"缺必要欄位","正常"))</x:f>
      </x:c>
      <x:c r="J59" s="2" t="str">
        <x:f>IF(A59="","",IF('案件登錄'!K59&lt;&gt;"已結案","未結案",IF(OR('結案紀錄'!B59="",'結案紀錄'!C59="",'結案紀錄'!D59="",'結案紀錄'!E59="",'結案紀錄'!G59=""),"結案資料未齊","結案資料完整")))</x:f>
      </x:c>
      <x:c r="K59" s="2"/>
      <x:c r="L59" s="2"/>
      <x:c r="M59" s="2"/>
    </x:row>
    <x:row r="60">
      <x:c r="A60" s="2" t="str">
        <x:f>IF('案件登錄'!A60="","",'案件登錄'!A60)</x:f>
      </x:c>
      <x:c r="B60" s="4" t="str">
        <x:f>IF(A60="","",'總覽'!$B$4)</x:f>
      </x:c>
      <x:c r="C60" s="2" t="str">
        <x:f>IF(A60="","",IF('案件登錄'!G60="","",MAX(0,B60-'案件登錄'!G60)))</x:f>
      </x:c>
      <x:c r="D60" s="2" t="str">
        <x:f>IF(A60="","",IF('案件登錄'!H60="","",'案件登錄'!H60-B60))</x:f>
      </x:c>
      <x:c r="E60" s="2" t="str">
        <x:f>IF(A60="","",IF('案件登錄'!H60="","缺承諾日",IF('案件登錄'!K60="已結案","已結案",IF(B60&gt;'案件登錄'!H60,"承諾日已過","未結案"))))</x:f>
      </x:c>
      <x:c r="F60" s="2" t="str">
        <x:f>IF(A60="","",IF('案件登錄'!I60="","缺活動日",IF(B60&gt;='案件登錄'!I60,"活動日已到","活動日未到")))</x:f>
      </x:c>
      <x:c r="G60" s="2" t="str">
        <x:f>IF(A60="","",IF('案件登錄'!B60="","缺關聯編號",IF(COUNTIFS('案件登錄'!$B$5:$B$104,'案件登錄'!B60)&gt;1,"疑似重複","唯一")))</x:f>
      </x:c>
      <x:c r="H60" s="2" t="str">
        <x:f>IF(A60="","",IF(OR('案件登錄'!G60="",'案件登錄'!H60=""),"缺日期",IF('案件登錄'!H60&lt;'案件登錄'!G60,"日期順序錯誤","正常")))</x:f>
      </x:c>
      <x:c r="I60" s="2" t="str">
        <x:f>IF(A60="","",IF(OR('案件登錄'!C60="",'案件登錄'!D60="",'案件登錄'!E60="",'案件登錄'!F60="",'案件登錄'!J60=""),"缺必要欄位","正常"))</x:f>
      </x:c>
      <x:c r="J60" s="2" t="str">
        <x:f>IF(A60="","",IF('案件登錄'!K60&lt;&gt;"已結案","未結案",IF(OR('結案紀錄'!B60="",'結案紀錄'!C60="",'結案紀錄'!D60="",'結案紀錄'!E60="",'結案紀錄'!G60=""),"結案資料未齊","結案資料完整")))</x:f>
      </x:c>
      <x:c r="K60" s="2"/>
      <x:c r="L60" s="2"/>
      <x:c r="M60" s="2"/>
    </x:row>
    <x:row r="61">
      <x:c r="A61" s="2" t="str">
        <x:f>IF('案件登錄'!A61="","",'案件登錄'!A61)</x:f>
      </x:c>
      <x:c r="B61" s="4" t="str">
        <x:f>IF(A61="","",'總覽'!$B$4)</x:f>
      </x:c>
      <x:c r="C61" s="2" t="str">
        <x:f>IF(A61="","",IF('案件登錄'!G61="","",MAX(0,B61-'案件登錄'!G61)))</x:f>
      </x:c>
      <x:c r="D61" s="2" t="str">
        <x:f>IF(A61="","",IF('案件登錄'!H61="","",'案件登錄'!H61-B61))</x:f>
      </x:c>
      <x:c r="E61" s="2" t="str">
        <x:f>IF(A61="","",IF('案件登錄'!H61="","缺承諾日",IF('案件登錄'!K61="已結案","已結案",IF(B61&gt;'案件登錄'!H61,"承諾日已過","未結案"))))</x:f>
      </x:c>
      <x:c r="F61" s="2" t="str">
        <x:f>IF(A61="","",IF('案件登錄'!I61="","缺活動日",IF(B61&gt;='案件登錄'!I61,"活動日已到","活動日未到")))</x:f>
      </x:c>
      <x:c r="G61" s="2" t="str">
        <x:f>IF(A61="","",IF('案件登錄'!B61="","缺關聯編號",IF(COUNTIFS('案件登錄'!$B$5:$B$104,'案件登錄'!B61)&gt;1,"疑似重複","唯一")))</x:f>
      </x:c>
      <x:c r="H61" s="2" t="str">
        <x:f>IF(A61="","",IF(OR('案件登錄'!G61="",'案件登錄'!H61=""),"缺日期",IF('案件登錄'!H61&lt;'案件登錄'!G61,"日期順序錯誤","正常")))</x:f>
      </x:c>
      <x:c r="I61" s="2" t="str">
        <x:f>IF(A61="","",IF(OR('案件登錄'!C61="",'案件登錄'!D61="",'案件登錄'!E61="",'案件登錄'!F61="",'案件登錄'!J61=""),"缺必要欄位","正常"))</x:f>
      </x:c>
      <x:c r="J61" s="2" t="str">
        <x:f>IF(A61="","",IF('案件登錄'!K61&lt;&gt;"已結案","未結案",IF(OR('結案紀錄'!B61="",'結案紀錄'!C61="",'結案紀錄'!D61="",'結案紀錄'!E61="",'結案紀錄'!G61=""),"結案資料未齊","結案資料完整")))</x:f>
      </x:c>
      <x:c r="K61" s="2"/>
      <x:c r="L61" s="2"/>
      <x:c r="M61" s="2"/>
    </x:row>
    <x:row r="62">
      <x:c r="A62" s="2" t="str">
        <x:f>IF('案件登錄'!A62="","",'案件登錄'!A62)</x:f>
      </x:c>
      <x:c r="B62" s="4" t="str">
        <x:f>IF(A62="","",'總覽'!$B$4)</x:f>
      </x:c>
      <x:c r="C62" s="2" t="str">
        <x:f>IF(A62="","",IF('案件登錄'!G62="","",MAX(0,B62-'案件登錄'!G62)))</x:f>
      </x:c>
      <x:c r="D62" s="2" t="str">
        <x:f>IF(A62="","",IF('案件登錄'!H62="","",'案件登錄'!H62-B62))</x:f>
      </x:c>
      <x:c r="E62" s="2" t="str">
        <x:f>IF(A62="","",IF('案件登錄'!H62="","缺承諾日",IF('案件登錄'!K62="已結案","已結案",IF(B62&gt;'案件登錄'!H62,"承諾日已過","未結案"))))</x:f>
      </x:c>
      <x:c r="F62" s="2" t="str">
        <x:f>IF(A62="","",IF('案件登錄'!I62="","缺活動日",IF(B62&gt;='案件登錄'!I62,"活動日已到","活動日未到")))</x:f>
      </x:c>
      <x:c r="G62" s="2" t="str">
        <x:f>IF(A62="","",IF('案件登錄'!B62="","缺關聯編號",IF(COUNTIFS('案件登錄'!$B$5:$B$104,'案件登錄'!B62)&gt;1,"疑似重複","唯一")))</x:f>
      </x:c>
      <x:c r="H62" s="2" t="str">
        <x:f>IF(A62="","",IF(OR('案件登錄'!G62="",'案件登錄'!H62=""),"缺日期",IF('案件登錄'!H62&lt;'案件登錄'!G62,"日期順序錯誤","正常")))</x:f>
      </x:c>
      <x:c r="I62" s="2" t="str">
        <x:f>IF(A62="","",IF(OR('案件登錄'!C62="",'案件登錄'!D62="",'案件登錄'!E62="",'案件登錄'!F62="",'案件登錄'!J62=""),"缺必要欄位","正常"))</x:f>
      </x:c>
      <x:c r="J62" s="2" t="str">
        <x:f>IF(A62="","",IF('案件登錄'!K62&lt;&gt;"已結案","未結案",IF(OR('結案紀錄'!B62="",'結案紀錄'!C62="",'結案紀錄'!D62="",'結案紀錄'!E62="",'結案紀錄'!G62=""),"結案資料未齊","結案資料完整")))</x:f>
      </x:c>
      <x:c r="K62" s="2"/>
      <x:c r="L62" s="2"/>
      <x:c r="M62" s="2"/>
    </x:row>
    <x:row r="63">
      <x:c r="A63" s="2" t="str">
        <x:f>IF('案件登錄'!A63="","",'案件登錄'!A63)</x:f>
      </x:c>
      <x:c r="B63" s="4" t="str">
        <x:f>IF(A63="","",'總覽'!$B$4)</x:f>
      </x:c>
      <x:c r="C63" s="2" t="str">
        <x:f>IF(A63="","",IF('案件登錄'!G63="","",MAX(0,B63-'案件登錄'!G63)))</x:f>
      </x:c>
      <x:c r="D63" s="2" t="str">
        <x:f>IF(A63="","",IF('案件登錄'!H63="","",'案件登錄'!H63-B63))</x:f>
      </x:c>
      <x:c r="E63" s="2" t="str">
        <x:f>IF(A63="","",IF('案件登錄'!H63="","缺承諾日",IF('案件登錄'!K63="已結案","已結案",IF(B63&gt;'案件登錄'!H63,"承諾日已過","未結案"))))</x:f>
      </x:c>
      <x:c r="F63" s="2" t="str">
        <x:f>IF(A63="","",IF('案件登錄'!I63="","缺活動日",IF(B63&gt;='案件登錄'!I63,"活動日已到","活動日未到")))</x:f>
      </x:c>
      <x:c r="G63" s="2" t="str">
        <x:f>IF(A63="","",IF('案件登錄'!B63="","缺關聯編號",IF(COUNTIFS('案件登錄'!$B$5:$B$104,'案件登錄'!B63)&gt;1,"疑似重複","唯一")))</x:f>
      </x:c>
      <x:c r="H63" s="2" t="str">
        <x:f>IF(A63="","",IF(OR('案件登錄'!G63="",'案件登錄'!H63=""),"缺日期",IF('案件登錄'!H63&lt;'案件登錄'!G63,"日期順序錯誤","正常")))</x:f>
      </x:c>
      <x:c r="I63" s="2" t="str">
        <x:f>IF(A63="","",IF(OR('案件登錄'!C63="",'案件登錄'!D63="",'案件登錄'!E63="",'案件登錄'!F63="",'案件登錄'!J63=""),"缺必要欄位","正常"))</x:f>
      </x:c>
      <x:c r="J63" s="2" t="str">
        <x:f>IF(A63="","",IF('案件登錄'!K63&lt;&gt;"已結案","未結案",IF(OR('結案紀錄'!B63="",'結案紀錄'!C63="",'結案紀錄'!D63="",'結案紀錄'!E63="",'結案紀錄'!G63=""),"結案資料未齊","結案資料完整")))</x:f>
      </x:c>
      <x:c r="K63" s="2"/>
      <x:c r="L63" s="2"/>
      <x:c r="M63" s="2"/>
    </x:row>
    <x:row r="64">
      <x:c r="A64" s="2" t="str">
        <x:f>IF('案件登錄'!A64="","",'案件登錄'!A64)</x:f>
      </x:c>
      <x:c r="B64" s="4" t="str">
        <x:f>IF(A64="","",'總覽'!$B$4)</x:f>
      </x:c>
      <x:c r="C64" s="2" t="str">
        <x:f>IF(A64="","",IF('案件登錄'!G64="","",MAX(0,B64-'案件登錄'!G64)))</x:f>
      </x:c>
      <x:c r="D64" s="2" t="str">
        <x:f>IF(A64="","",IF('案件登錄'!H64="","",'案件登錄'!H64-B64))</x:f>
      </x:c>
      <x:c r="E64" s="2" t="str">
        <x:f>IF(A64="","",IF('案件登錄'!H64="","缺承諾日",IF('案件登錄'!K64="已結案","已結案",IF(B64&gt;'案件登錄'!H64,"承諾日已過","未結案"))))</x:f>
      </x:c>
      <x:c r="F64" s="2" t="str">
        <x:f>IF(A64="","",IF('案件登錄'!I64="","缺活動日",IF(B64&gt;='案件登錄'!I64,"活動日已到","活動日未到")))</x:f>
      </x:c>
      <x:c r="G64" s="2" t="str">
        <x:f>IF(A64="","",IF('案件登錄'!B64="","缺關聯編號",IF(COUNTIFS('案件登錄'!$B$5:$B$104,'案件登錄'!B64)&gt;1,"疑似重複","唯一")))</x:f>
      </x:c>
      <x:c r="H64" s="2" t="str">
        <x:f>IF(A64="","",IF(OR('案件登錄'!G64="",'案件登錄'!H64=""),"缺日期",IF('案件登錄'!H64&lt;'案件登錄'!G64,"日期順序錯誤","正常")))</x:f>
      </x:c>
      <x:c r="I64" s="2" t="str">
        <x:f>IF(A64="","",IF(OR('案件登錄'!C64="",'案件登錄'!D64="",'案件登錄'!E64="",'案件登錄'!F64="",'案件登錄'!J64=""),"缺必要欄位","正常"))</x:f>
      </x:c>
      <x:c r="J64" s="2" t="str">
        <x:f>IF(A64="","",IF('案件登錄'!K64&lt;&gt;"已結案","未結案",IF(OR('結案紀錄'!B64="",'結案紀錄'!C64="",'結案紀錄'!D64="",'結案紀錄'!E64="",'結案紀錄'!G64=""),"結案資料未齊","結案資料完整")))</x:f>
      </x:c>
      <x:c r="K64" s="2"/>
      <x:c r="L64" s="2"/>
      <x:c r="M64" s="2"/>
    </x:row>
    <x:row r="65">
      <x:c r="A65" s="2" t="str">
        <x:f>IF('案件登錄'!A65="","",'案件登錄'!A65)</x:f>
      </x:c>
      <x:c r="B65" s="4" t="str">
        <x:f>IF(A65="","",'總覽'!$B$4)</x:f>
      </x:c>
      <x:c r="C65" s="2" t="str">
        <x:f>IF(A65="","",IF('案件登錄'!G65="","",MAX(0,B65-'案件登錄'!G65)))</x:f>
      </x:c>
      <x:c r="D65" s="2" t="str">
        <x:f>IF(A65="","",IF('案件登錄'!H65="","",'案件登錄'!H65-B65))</x:f>
      </x:c>
      <x:c r="E65" s="2" t="str">
        <x:f>IF(A65="","",IF('案件登錄'!H65="","缺承諾日",IF('案件登錄'!K65="已結案","已結案",IF(B65&gt;'案件登錄'!H65,"承諾日已過","未結案"))))</x:f>
      </x:c>
      <x:c r="F65" s="2" t="str">
        <x:f>IF(A65="","",IF('案件登錄'!I65="","缺活動日",IF(B65&gt;='案件登錄'!I65,"活動日已到","活動日未到")))</x:f>
      </x:c>
      <x:c r="G65" s="2" t="str">
        <x:f>IF(A65="","",IF('案件登錄'!B65="","缺關聯編號",IF(COUNTIFS('案件登錄'!$B$5:$B$104,'案件登錄'!B65)&gt;1,"疑似重複","唯一")))</x:f>
      </x:c>
      <x:c r="H65" s="2" t="str">
        <x:f>IF(A65="","",IF(OR('案件登錄'!G65="",'案件登錄'!H65=""),"缺日期",IF('案件登錄'!H65&lt;'案件登錄'!G65,"日期順序錯誤","正常")))</x:f>
      </x:c>
      <x:c r="I65" s="2" t="str">
        <x:f>IF(A65="","",IF(OR('案件登錄'!C65="",'案件登錄'!D65="",'案件登錄'!E65="",'案件登錄'!F65="",'案件登錄'!J65=""),"缺必要欄位","正常"))</x:f>
      </x:c>
      <x:c r="J65" s="2" t="str">
        <x:f>IF(A65="","",IF('案件登錄'!K65&lt;&gt;"已結案","未結案",IF(OR('結案紀錄'!B65="",'結案紀錄'!C65="",'結案紀錄'!D65="",'結案紀錄'!E65="",'結案紀錄'!G65=""),"結案資料未齊","結案資料完整")))</x:f>
      </x:c>
      <x:c r="K65" s="2"/>
      <x:c r="L65" s="2"/>
      <x:c r="M65" s="2"/>
    </x:row>
    <x:row r="66">
      <x:c r="A66" s="2" t="str">
        <x:f>IF('案件登錄'!A66="","",'案件登錄'!A66)</x:f>
      </x:c>
      <x:c r="B66" s="4" t="str">
        <x:f>IF(A66="","",'總覽'!$B$4)</x:f>
      </x:c>
      <x:c r="C66" s="2" t="str">
        <x:f>IF(A66="","",IF('案件登錄'!G66="","",MAX(0,B66-'案件登錄'!G66)))</x:f>
      </x:c>
      <x:c r="D66" s="2" t="str">
        <x:f>IF(A66="","",IF('案件登錄'!H66="","",'案件登錄'!H66-B66))</x:f>
      </x:c>
      <x:c r="E66" s="2" t="str">
        <x:f>IF(A66="","",IF('案件登錄'!H66="","缺承諾日",IF('案件登錄'!K66="已結案","已結案",IF(B66&gt;'案件登錄'!H66,"承諾日已過","未結案"))))</x:f>
      </x:c>
      <x:c r="F66" s="2" t="str">
        <x:f>IF(A66="","",IF('案件登錄'!I66="","缺活動日",IF(B66&gt;='案件登錄'!I66,"活動日已到","活動日未到")))</x:f>
      </x:c>
      <x:c r="G66" s="2" t="str">
        <x:f>IF(A66="","",IF('案件登錄'!B66="","缺關聯編號",IF(COUNTIFS('案件登錄'!$B$5:$B$104,'案件登錄'!B66)&gt;1,"疑似重複","唯一")))</x:f>
      </x:c>
      <x:c r="H66" s="2" t="str">
        <x:f>IF(A66="","",IF(OR('案件登錄'!G66="",'案件登錄'!H66=""),"缺日期",IF('案件登錄'!H66&lt;'案件登錄'!G66,"日期順序錯誤","正常")))</x:f>
      </x:c>
      <x:c r="I66" s="2" t="str">
        <x:f>IF(A66="","",IF(OR('案件登錄'!C66="",'案件登錄'!D66="",'案件登錄'!E66="",'案件登錄'!F66="",'案件登錄'!J66=""),"缺必要欄位","正常"))</x:f>
      </x:c>
      <x:c r="J66" s="2" t="str">
        <x:f>IF(A66="","",IF('案件登錄'!K66&lt;&gt;"已結案","未結案",IF(OR('結案紀錄'!B66="",'結案紀錄'!C66="",'結案紀錄'!D66="",'結案紀錄'!E66="",'結案紀錄'!G66=""),"結案資料未齊","結案資料完整")))</x:f>
      </x:c>
      <x:c r="K66" s="2"/>
      <x:c r="L66" s="2"/>
      <x:c r="M66" s="2"/>
    </x:row>
    <x:row r="67">
      <x:c r="A67" s="2" t="str">
        <x:f>IF('案件登錄'!A67="","",'案件登錄'!A67)</x:f>
      </x:c>
      <x:c r="B67" s="4" t="str">
        <x:f>IF(A67="","",'總覽'!$B$4)</x:f>
      </x:c>
      <x:c r="C67" s="2" t="str">
        <x:f>IF(A67="","",IF('案件登錄'!G67="","",MAX(0,B67-'案件登錄'!G67)))</x:f>
      </x:c>
      <x:c r="D67" s="2" t="str">
        <x:f>IF(A67="","",IF('案件登錄'!H67="","",'案件登錄'!H67-B67))</x:f>
      </x:c>
      <x:c r="E67" s="2" t="str">
        <x:f>IF(A67="","",IF('案件登錄'!H67="","缺承諾日",IF('案件登錄'!K67="已結案","已結案",IF(B67&gt;'案件登錄'!H67,"承諾日已過","未結案"))))</x:f>
      </x:c>
      <x:c r="F67" s="2" t="str">
        <x:f>IF(A67="","",IF('案件登錄'!I67="","缺活動日",IF(B67&gt;='案件登錄'!I67,"活動日已到","活動日未到")))</x:f>
      </x:c>
      <x:c r="G67" s="2" t="str">
        <x:f>IF(A67="","",IF('案件登錄'!B67="","缺關聯編號",IF(COUNTIFS('案件登錄'!$B$5:$B$104,'案件登錄'!B67)&gt;1,"疑似重複","唯一")))</x:f>
      </x:c>
      <x:c r="H67" s="2" t="str">
        <x:f>IF(A67="","",IF(OR('案件登錄'!G67="",'案件登錄'!H67=""),"缺日期",IF('案件登錄'!H67&lt;'案件登錄'!G67,"日期順序錯誤","正常")))</x:f>
      </x:c>
      <x:c r="I67" s="2" t="str">
        <x:f>IF(A67="","",IF(OR('案件登錄'!C67="",'案件登錄'!D67="",'案件登錄'!E67="",'案件登錄'!F67="",'案件登錄'!J67=""),"缺必要欄位","正常"))</x:f>
      </x:c>
      <x:c r="J67" s="2" t="str">
        <x:f>IF(A67="","",IF('案件登錄'!K67&lt;&gt;"已結案","未結案",IF(OR('結案紀錄'!B67="",'結案紀錄'!C67="",'結案紀錄'!D67="",'結案紀錄'!E67="",'結案紀錄'!G67=""),"結案資料未齊","結案資料完整")))</x:f>
      </x:c>
      <x:c r="K67" s="2"/>
      <x:c r="L67" s="2"/>
      <x:c r="M67" s="2"/>
    </x:row>
    <x:row r="68">
      <x:c r="A68" s="2" t="str">
        <x:f>IF('案件登錄'!A68="","",'案件登錄'!A68)</x:f>
      </x:c>
      <x:c r="B68" s="4" t="str">
        <x:f>IF(A68="","",'總覽'!$B$4)</x:f>
      </x:c>
      <x:c r="C68" s="2" t="str">
        <x:f>IF(A68="","",IF('案件登錄'!G68="","",MAX(0,B68-'案件登錄'!G68)))</x:f>
      </x:c>
      <x:c r="D68" s="2" t="str">
        <x:f>IF(A68="","",IF('案件登錄'!H68="","",'案件登錄'!H68-B68))</x:f>
      </x:c>
      <x:c r="E68" s="2" t="str">
        <x:f>IF(A68="","",IF('案件登錄'!H68="","缺承諾日",IF('案件登錄'!K68="已結案","已結案",IF(B68&gt;'案件登錄'!H68,"承諾日已過","未結案"))))</x:f>
      </x:c>
      <x:c r="F68" s="2" t="str">
        <x:f>IF(A68="","",IF('案件登錄'!I68="","缺活動日",IF(B68&gt;='案件登錄'!I68,"活動日已到","活動日未到")))</x:f>
      </x:c>
      <x:c r="G68" s="2" t="str">
        <x:f>IF(A68="","",IF('案件登錄'!B68="","缺關聯編號",IF(COUNTIFS('案件登錄'!$B$5:$B$104,'案件登錄'!B68)&gt;1,"疑似重複","唯一")))</x:f>
      </x:c>
      <x:c r="H68" s="2" t="str">
        <x:f>IF(A68="","",IF(OR('案件登錄'!G68="",'案件登錄'!H68=""),"缺日期",IF('案件登錄'!H68&lt;'案件登錄'!G68,"日期順序錯誤","正常")))</x:f>
      </x:c>
      <x:c r="I68" s="2" t="str">
        <x:f>IF(A68="","",IF(OR('案件登錄'!C68="",'案件登錄'!D68="",'案件登錄'!E68="",'案件登錄'!F68="",'案件登錄'!J68=""),"缺必要欄位","正常"))</x:f>
      </x:c>
      <x:c r="J68" s="2" t="str">
        <x:f>IF(A68="","",IF('案件登錄'!K68&lt;&gt;"已結案","未結案",IF(OR('結案紀錄'!B68="",'結案紀錄'!C68="",'結案紀錄'!D68="",'結案紀錄'!E68="",'結案紀錄'!G68=""),"結案資料未齊","結案資料完整")))</x:f>
      </x:c>
      <x:c r="K68" s="2"/>
      <x:c r="L68" s="2"/>
      <x:c r="M68" s="2"/>
    </x:row>
    <x:row r="69">
      <x:c r="A69" s="2" t="str">
        <x:f>IF('案件登錄'!A69="","",'案件登錄'!A69)</x:f>
      </x:c>
      <x:c r="B69" s="4" t="str">
        <x:f>IF(A69="","",'總覽'!$B$4)</x:f>
      </x:c>
      <x:c r="C69" s="2" t="str">
        <x:f>IF(A69="","",IF('案件登錄'!G69="","",MAX(0,B69-'案件登錄'!G69)))</x:f>
      </x:c>
      <x:c r="D69" s="2" t="str">
        <x:f>IF(A69="","",IF('案件登錄'!H69="","",'案件登錄'!H69-B69))</x:f>
      </x:c>
      <x:c r="E69" s="2" t="str">
        <x:f>IF(A69="","",IF('案件登錄'!H69="","缺承諾日",IF('案件登錄'!K69="已結案","已結案",IF(B69&gt;'案件登錄'!H69,"承諾日已過","未結案"))))</x:f>
      </x:c>
      <x:c r="F69" s="2" t="str">
        <x:f>IF(A69="","",IF('案件登錄'!I69="","缺活動日",IF(B69&gt;='案件登錄'!I69,"活動日已到","活動日未到")))</x:f>
      </x:c>
      <x:c r="G69" s="2" t="str">
        <x:f>IF(A69="","",IF('案件登錄'!B69="","缺關聯編號",IF(COUNTIFS('案件登錄'!$B$5:$B$104,'案件登錄'!B69)&gt;1,"疑似重複","唯一")))</x:f>
      </x:c>
      <x:c r="H69" s="2" t="str">
        <x:f>IF(A69="","",IF(OR('案件登錄'!G69="",'案件登錄'!H69=""),"缺日期",IF('案件登錄'!H69&lt;'案件登錄'!G69,"日期順序錯誤","正常")))</x:f>
      </x:c>
      <x:c r="I69" s="2" t="str">
        <x:f>IF(A69="","",IF(OR('案件登錄'!C69="",'案件登錄'!D69="",'案件登錄'!E69="",'案件登錄'!F69="",'案件登錄'!J69=""),"缺必要欄位","正常"))</x:f>
      </x:c>
      <x:c r="J69" s="2" t="str">
        <x:f>IF(A69="","",IF('案件登錄'!K69&lt;&gt;"已結案","未結案",IF(OR('結案紀錄'!B69="",'結案紀錄'!C69="",'結案紀錄'!D69="",'結案紀錄'!E69="",'結案紀錄'!G69=""),"結案資料未齊","結案資料完整")))</x:f>
      </x:c>
      <x:c r="K69" s="2"/>
      <x:c r="L69" s="2"/>
      <x:c r="M69" s="2"/>
    </x:row>
    <x:row r="70">
      <x:c r="A70" s="2" t="str">
        <x:f>IF('案件登錄'!A70="","",'案件登錄'!A70)</x:f>
      </x:c>
      <x:c r="B70" s="4" t="str">
        <x:f>IF(A70="","",'總覽'!$B$4)</x:f>
      </x:c>
      <x:c r="C70" s="2" t="str">
        <x:f>IF(A70="","",IF('案件登錄'!G70="","",MAX(0,B70-'案件登錄'!G70)))</x:f>
      </x:c>
      <x:c r="D70" s="2" t="str">
        <x:f>IF(A70="","",IF('案件登錄'!H70="","",'案件登錄'!H70-B70))</x:f>
      </x:c>
      <x:c r="E70" s="2" t="str">
        <x:f>IF(A70="","",IF('案件登錄'!H70="","缺承諾日",IF('案件登錄'!K70="已結案","已結案",IF(B70&gt;'案件登錄'!H70,"承諾日已過","未結案"))))</x:f>
      </x:c>
      <x:c r="F70" s="2" t="str">
        <x:f>IF(A70="","",IF('案件登錄'!I70="","缺活動日",IF(B70&gt;='案件登錄'!I70,"活動日已到","活動日未到")))</x:f>
      </x:c>
      <x:c r="G70" s="2" t="str">
        <x:f>IF(A70="","",IF('案件登錄'!B70="","缺關聯編號",IF(COUNTIFS('案件登錄'!$B$5:$B$104,'案件登錄'!B70)&gt;1,"疑似重複","唯一")))</x:f>
      </x:c>
      <x:c r="H70" s="2" t="str">
        <x:f>IF(A70="","",IF(OR('案件登錄'!G70="",'案件登錄'!H70=""),"缺日期",IF('案件登錄'!H70&lt;'案件登錄'!G70,"日期順序錯誤","正常")))</x:f>
      </x:c>
      <x:c r="I70" s="2" t="str">
        <x:f>IF(A70="","",IF(OR('案件登錄'!C70="",'案件登錄'!D70="",'案件登錄'!E70="",'案件登錄'!F70="",'案件登錄'!J70=""),"缺必要欄位","正常"))</x:f>
      </x:c>
      <x:c r="J70" s="2" t="str">
        <x:f>IF(A70="","",IF('案件登錄'!K70&lt;&gt;"已結案","未結案",IF(OR('結案紀錄'!B70="",'結案紀錄'!C70="",'結案紀錄'!D70="",'結案紀錄'!E70="",'結案紀錄'!G70=""),"結案資料未齊","結案資料完整")))</x:f>
      </x:c>
      <x:c r="K70" s="2"/>
      <x:c r="L70" s="2"/>
      <x:c r="M70" s="2"/>
    </x:row>
    <x:row r="71">
      <x:c r="A71" s="2" t="str">
        <x:f>IF('案件登錄'!A71="","",'案件登錄'!A71)</x:f>
      </x:c>
      <x:c r="B71" s="4" t="str">
        <x:f>IF(A71="","",'總覽'!$B$4)</x:f>
      </x:c>
      <x:c r="C71" s="2" t="str">
        <x:f>IF(A71="","",IF('案件登錄'!G71="","",MAX(0,B71-'案件登錄'!G71)))</x:f>
      </x:c>
      <x:c r="D71" s="2" t="str">
        <x:f>IF(A71="","",IF('案件登錄'!H71="","",'案件登錄'!H71-B71))</x:f>
      </x:c>
      <x:c r="E71" s="2" t="str">
        <x:f>IF(A71="","",IF('案件登錄'!H71="","缺承諾日",IF('案件登錄'!K71="已結案","已結案",IF(B71&gt;'案件登錄'!H71,"承諾日已過","未結案"))))</x:f>
      </x:c>
      <x:c r="F71" s="2" t="str">
        <x:f>IF(A71="","",IF('案件登錄'!I71="","缺活動日",IF(B71&gt;='案件登錄'!I71,"活動日已到","活動日未到")))</x:f>
      </x:c>
      <x:c r="G71" s="2" t="str">
        <x:f>IF(A71="","",IF('案件登錄'!B71="","缺關聯編號",IF(COUNTIFS('案件登錄'!$B$5:$B$104,'案件登錄'!B71)&gt;1,"疑似重複","唯一")))</x:f>
      </x:c>
      <x:c r="H71" s="2" t="str">
        <x:f>IF(A71="","",IF(OR('案件登錄'!G71="",'案件登錄'!H71=""),"缺日期",IF('案件登錄'!H71&lt;'案件登錄'!G71,"日期順序錯誤","正常")))</x:f>
      </x:c>
      <x:c r="I71" s="2" t="str">
        <x:f>IF(A71="","",IF(OR('案件登錄'!C71="",'案件登錄'!D71="",'案件登錄'!E71="",'案件登錄'!F71="",'案件登錄'!J71=""),"缺必要欄位","正常"))</x:f>
      </x:c>
      <x:c r="J71" s="2" t="str">
        <x:f>IF(A71="","",IF('案件登錄'!K71&lt;&gt;"已結案","未結案",IF(OR('結案紀錄'!B71="",'結案紀錄'!C71="",'結案紀錄'!D71="",'結案紀錄'!E71="",'結案紀錄'!G71=""),"結案資料未齊","結案資料完整")))</x:f>
      </x:c>
      <x:c r="K71" s="2"/>
      <x:c r="L71" s="2"/>
      <x:c r="M71" s="2"/>
    </x:row>
    <x:row r="72">
      <x:c r="A72" s="2" t="str">
        <x:f>IF('案件登錄'!A72="","",'案件登錄'!A72)</x:f>
      </x:c>
      <x:c r="B72" s="4" t="str">
        <x:f>IF(A72="","",'總覽'!$B$4)</x:f>
      </x:c>
      <x:c r="C72" s="2" t="str">
        <x:f>IF(A72="","",IF('案件登錄'!G72="","",MAX(0,B72-'案件登錄'!G72)))</x:f>
      </x:c>
      <x:c r="D72" s="2" t="str">
        <x:f>IF(A72="","",IF('案件登錄'!H72="","",'案件登錄'!H72-B72))</x:f>
      </x:c>
      <x:c r="E72" s="2" t="str">
        <x:f>IF(A72="","",IF('案件登錄'!H72="","缺承諾日",IF('案件登錄'!K72="已結案","已結案",IF(B72&gt;'案件登錄'!H72,"承諾日已過","未結案"))))</x:f>
      </x:c>
      <x:c r="F72" s="2" t="str">
        <x:f>IF(A72="","",IF('案件登錄'!I72="","缺活動日",IF(B72&gt;='案件登錄'!I72,"活動日已到","活動日未到")))</x:f>
      </x:c>
      <x:c r="G72" s="2" t="str">
        <x:f>IF(A72="","",IF('案件登錄'!B72="","缺關聯編號",IF(COUNTIFS('案件登錄'!$B$5:$B$104,'案件登錄'!B72)&gt;1,"疑似重複","唯一")))</x:f>
      </x:c>
      <x:c r="H72" s="2" t="str">
        <x:f>IF(A72="","",IF(OR('案件登錄'!G72="",'案件登錄'!H72=""),"缺日期",IF('案件登錄'!H72&lt;'案件登錄'!G72,"日期順序錯誤","正常")))</x:f>
      </x:c>
      <x:c r="I72" s="2" t="str">
        <x:f>IF(A72="","",IF(OR('案件登錄'!C72="",'案件登錄'!D72="",'案件登錄'!E72="",'案件登錄'!F72="",'案件登錄'!J72=""),"缺必要欄位","正常"))</x:f>
      </x:c>
      <x:c r="J72" s="2" t="str">
        <x:f>IF(A72="","",IF('案件登錄'!K72&lt;&gt;"已結案","未結案",IF(OR('結案紀錄'!B72="",'結案紀錄'!C72="",'結案紀錄'!D72="",'結案紀錄'!E72="",'結案紀錄'!G72=""),"結案資料未齊","結案資料完整")))</x:f>
      </x:c>
      <x:c r="K72" s="2"/>
      <x:c r="L72" s="2"/>
      <x:c r="M72" s="2"/>
    </x:row>
    <x:row r="73">
      <x:c r="A73" s="2" t="str">
        <x:f>IF('案件登錄'!A73="","",'案件登錄'!A73)</x:f>
      </x:c>
      <x:c r="B73" s="4" t="str">
        <x:f>IF(A73="","",'總覽'!$B$4)</x:f>
      </x:c>
      <x:c r="C73" s="2" t="str">
        <x:f>IF(A73="","",IF('案件登錄'!G73="","",MAX(0,B73-'案件登錄'!G73)))</x:f>
      </x:c>
      <x:c r="D73" s="2" t="str">
        <x:f>IF(A73="","",IF('案件登錄'!H73="","",'案件登錄'!H73-B73))</x:f>
      </x:c>
      <x:c r="E73" s="2" t="str">
        <x:f>IF(A73="","",IF('案件登錄'!H73="","缺承諾日",IF('案件登錄'!K73="已結案","已結案",IF(B73&gt;'案件登錄'!H73,"承諾日已過","未結案"))))</x:f>
      </x:c>
      <x:c r="F73" s="2" t="str">
        <x:f>IF(A73="","",IF('案件登錄'!I73="","缺活動日",IF(B73&gt;='案件登錄'!I73,"活動日已到","活動日未到")))</x:f>
      </x:c>
      <x:c r="G73" s="2" t="str">
        <x:f>IF(A73="","",IF('案件登錄'!B73="","缺關聯編號",IF(COUNTIFS('案件登錄'!$B$5:$B$104,'案件登錄'!B73)&gt;1,"疑似重複","唯一")))</x:f>
      </x:c>
      <x:c r="H73" s="2" t="str">
        <x:f>IF(A73="","",IF(OR('案件登錄'!G73="",'案件登錄'!H73=""),"缺日期",IF('案件登錄'!H73&lt;'案件登錄'!G73,"日期順序錯誤","正常")))</x:f>
      </x:c>
      <x:c r="I73" s="2" t="str">
        <x:f>IF(A73="","",IF(OR('案件登錄'!C73="",'案件登錄'!D73="",'案件登錄'!E73="",'案件登錄'!F73="",'案件登錄'!J73=""),"缺必要欄位","正常"))</x:f>
      </x:c>
      <x:c r="J73" s="2" t="str">
        <x:f>IF(A73="","",IF('案件登錄'!K73&lt;&gt;"已結案","未結案",IF(OR('結案紀錄'!B73="",'結案紀錄'!C73="",'結案紀錄'!D73="",'結案紀錄'!E73="",'結案紀錄'!G73=""),"結案資料未齊","結案資料完整")))</x:f>
      </x:c>
      <x:c r="K73" s="2"/>
      <x:c r="L73" s="2"/>
      <x:c r="M73" s="2"/>
    </x:row>
    <x:row r="74">
      <x:c r="A74" s="2" t="str">
        <x:f>IF('案件登錄'!A74="","",'案件登錄'!A74)</x:f>
      </x:c>
      <x:c r="B74" s="4" t="str">
        <x:f>IF(A74="","",'總覽'!$B$4)</x:f>
      </x:c>
      <x:c r="C74" s="2" t="str">
        <x:f>IF(A74="","",IF('案件登錄'!G74="","",MAX(0,B74-'案件登錄'!G74)))</x:f>
      </x:c>
      <x:c r="D74" s="2" t="str">
        <x:f>IF(A74="","",IF('案件登錄'!H74="","",'案件登錄'!H74-B74))</x:f>
      </x:c>
      <x:c r="E74" s="2" t="str">
        <x:f>IF(A74="","",IF('案件登錄'!H74="","缺承諾日",IF('案件登錄'!K74="已結案","已結案",IF(B74&gt;'案件登錄'!H74,"承諾日已過","未結案"))))</x:f>
      </x:c>
      <x:c r="F74" s="2" t="str">
        <x:f>IF(A74="","",IF('案件登錄'!I74="","缺活動日",IF(B74&gt;='案件登錄'!I74,"活動日已到","活動日未到")))</x:f>
      </x:c>
      <x:c r="G74" s="2" t="str">
        <x:f>IF(A74="","",IF('案件登錄'!B74="","缺關聯編號",IF(COUNTIFS('案件登錄'!$B$5:$B$104,'案件登錄'!B74)&gt;1,"疑似重複","唯一")))</x:f>
      </x:c>
      <x:c r="H74" s="2" t="str">
        <x:f>IF(A74="","",IF(OR('案件登錄'!G74="",'案件登錄'!H74=""),"缺日期",IF('案件登錄'!H74&lt;'案件登錄'!G74,"日期順序錯誤","正常")))</x:f>
      </x:c>
      <x:c r="I74" s="2" t="str">
        <x:f>IF(A74="","",IF(OR('案件登錄'!C74="",'案件登錄'!D74="",'案件登錄'!E74="",'案件登錄'!F74="",'案件登錄'!J74=""),"缺必要欄位","正常"))</x:f>
      </x:c>
      <x:c r="J74" s="2" t="str">
        <x:f>IF(A74="","",IF('案件登錄'!K74&lt;&gt;"已結案","未結案",IF(OR('結案紀錄'!B74="",'結案紀錄'!C74="",'結案紀錄'!D74="",'結案紀錄'!E74="",'結案紀錄'!G74=""),"結案資料未齊","結案資料完整")))</x:f>
      </x:c>
      <x:c r="K74" s="2"/>
      <x:c r="L74" s="2"/>
      <x:c r="M74" s="2"/>
    </x:row>
    <x:row r="75">
      <x:c r="A75" s="2" t="str">
        <x:f>IF('案件登錄'!A75="","",'案件登錄'!A75)</x:f>
      </x:c>
      <x:c r="B75" s="4" t="str">
        <x:f>IF(A75="","",'總覽'!$B$4)</x:f>
      </x:c>
      <x:c r="C75" s="2" t="str">
        <x:f>IF(A75="","",IF('案件登錄'!G75="","",MAX(0,B75-'案件登錄'!G75)))</x:f>
      </x:c>
      <x:c r="D75" s="2" t="str">
        <x:f>IF(A75="","",IF('案件登錄'!H75="","",'案件登錄'!H75-B75))</x:f>
      </x:c>
      <x:c r="E75" s="2" t="str">
        <x:f>IF(A75="","",IF('案件登錄'!H75="","缺承諾日",IF('案件登錄'!K75="已結案","已結案",IF(B75&gt;'案件登錄'!H75,"承諾日已過","未結案"))))</x:f>
      </x:c>
      <x:c r="F75" s="2" t="str">
        <x:f>IF(A75="","",IF('案件登錄'!I75="","缺活動日",IF(B75&gt;='案件登錄'!I75,"活動日已到","活動日未到")))</x:f>
      </x:c>
      <x:c r="G75" s="2" t="str">
        <x:f>IF(A75="","",IF('案件登錄'!B75="","缺關聯編號",IF(COUNTIFS('案件登錄'!$B$5:$B$104,'案件登錄'!B75)&gt;1,"疑似重複","唯一")))</x:f>
      </x:c>
      <x:c r="H75" s="2" t="str">
        <x:f>IF(A75="","",IF(OR('案件登錄'!G75="",'案件登錄'!H75=""),"缺日期",IF('案件登錄'!H75&lt;'案件登錄'!G75,"日期順序錯誤","正常")))</x:f>
      </x:c>
      <x:c r="I75" s="2" t="str">
        <x:f>IF(A75="","",IF(OR('案件登錄'!C75="",'案件登錄'!D75="",'案件登錄'!E75="",'案件登錄'!F75="",'案件登錄'!J75=""),"缺必要欄位","正常"))</x:f>
      </x:c>
      <x:c r="J75" s="2" t="str">
        <x:f>IF(A75="","",IF('案件登錄'!K75&lt;&gt;"已結案","未結案",IF(OR('結案紀錄'!B75="",'結案紀錄'!C75="",'結案紀錄'!D75="",'結案紀錄'!E75="",'結案紀錄'!G75=""),"結案資料未齊","結案資料完整")))</x:f>
      </x:c>
      <x:c r="K75" s="2"/>
      <x:c r="L75" s="2"/>
      <x:c r="M75" s="2"/>
    </x:row>
    <x:row r="76">
      <x:c r="A76" s="2" t="str">
        <x:f>IF('案件登錄'!A76="","",'案件登錄'!A76)</x:f>
      </x:c>
      <x:c r="B76" s="4" t="str">
        <x:f>IF(A76="","",'總覽'!$B$4)</x:f>
      </x:c>
      <x:c r="C76" s="2" t="str">
        <x:f>IF(A76="","",IF('案件登錄'!G76="","",MAX(0,B76-'案件登錄'!G76)))</x:f>
      </x:c>
      <x:c r="D76" s="2" t="str">
        <x:f>IF(A76="","",IF('案件登錄'!H76="","",'案件登錄'!H76-B76))</x:f>
      </x:c>
      <x:c r="E76" s="2" t="str">
        <x:f>IF(A76="","",IF('案件登錄'!H76="","缺承諾日",IF('案件登錄'!K76="已結案","已結案",IF(B76&gt;'案件登錄'!H76,"承諾日已過","未結案"))))</x:f>
      </x:c>
      <x:c r="F76" s="2" t="str">
        <x:f>IF(A76="","",IF('案件登錄'!I76="","缺活動日",IF(B76&gt;='案件登錄'!I76,"活動日已到","活動日未到")))</x:f>
      </x:c>
      <x:c r="G76" s="2" t="str">
        <x:f>IF(A76="","",IF('案件登錄'!B76="","缺關聯編號",IF(COUNTIFS('案件登錄'!$B$5:$B$104,'案件登錄'!B76)&gt;1,"疑似重複","唯一")))</x:f>
      </x:c>
      <x:c r="H76" s="2" t="str">
        <x:f>IF(A76="","",IF(OR('案件登錄'!G76="",'案件登錄'!H76=""),"缺日期",IF('案件登錄'!H76&lt;'案件登錄'!G76,"日期順序錯誤","正常")))</x:f>
      </x:c>
      <x:c r="I76" s="2" t="str">
        <x:f>IF(A76="","",IF(OR('案件登錄'!C76="",'案件登錄'!D76="",'案件登錄'!E76="",'案件登錄'!F76="",'案件登錄'!J76=""),"缺必要欄位","正常"))</x:f>
      </x:c>
      <x:c r="J76" s="2" t="str">
        <x:f>IF(A76="","",IF('案件登錄'!K76&lt;&gt;"已結案","未結案",IF(OR('結案紀錄'!B76="",'結案紀錄'!C76="",'結案紀錄'!D76="",'結案紀錄'!E76="",'結案紀錄'!G76=""),"結案資料未齊","結案資料完整")))</x:f>
      </x:c>
      <x:c r="K76" s="2"/>
      <x:c r="L76" s="2"/>
      <x:c r="M76" s="2"/>
    </x:row>
    <x:row r="77">
      <x:c r="A77" s="2" t="str">
        <x:f>IF('案件登錄'!A77="","",'案件登錄'!A77)</x:f>
      </x:c>
      <x:c r="B77" s="4" t="str">
        <x:f>IF(A77="","",'總覽'!$B$4)</x:f>
      </x:c>
      <x:c r="C77" s="2" t="str">
        <x:f>IF(A77="","",IF('案件登錄'!G77="","",MAX(0,B77-'案件登錄'!G77)))</x:f>
      </x:c>
      <x:c r="D77" s="2" t="str">
        <x:f>IF(A77="","",IF('案件登錄'!H77="","",'案件登錄'!H77-B77))</x:f>
      </x:c>
      <x:c r="E77" s="2" t="str">
        <x:f>IF(A77="","",IF('案件登錄'!H77="","缺承諾日",IF('案件登錄'!K77="已結案","已結案",IF(B77&gt;'案件登錄'!H77,"承諾日已過","未結案"))))</x:f>
      </x:c>
      <x:c r="F77" s="2" t="str">
        <x:f>IF(A77="","",IF('案件登錄'!I77="","缺活動日",IF(B77&gt;='案件登錄'!I77,"活動日已到","活動日未到")))</x:f>
      </x:c>
      <x:c r="G77" s="2" t="str">
        <x:f>IF(A77="","",IF('案件登錄'!B77="","缺關聯編號",IF(COUNTIFS('案件登錄'!$B$5:$B$104,'案件登錄'!B77)&gt;1,"疑似重複","唯一")))</x:f>
      </x:c>
      <x:c r="H77" s="2" t="str">
        <x:f>IF(A77="","",IF(OR('案件登錄'!G77="",'案件登錄'!H77=""),"缺日期",IF('案件登錄'!H77&lt;'案件登錄'!G77,"日期順序錯誤","正常")))</x:f>
      </x:c>
      <x:c r="I77" s="2" t="str">
        <x:f>IF(A77="","",IF(OR('案件登錄'!C77="",'案件登錄'!D77="",'案件登錄'!E77="",'案件登錄'!F77="",'案件登錄'!J77=""),"缺必要欄位","正常"))</x:f>
      </x:c>
      <x:c r="J77" s="2" t="str">
        <x:f>IF(A77="","",IF('案件登錄'!K77&lt;&gt;"已結案","未結案",IF(OR('結案紀錄'!B77="",'結案紀錄'!C77="",'結案紀錄'!D77="",'結案紀錄'!E77="",'結案紀錄'!G77=""),"結案資料未齊","結案資料完整")))</x:f>
      </x:c>
      <x:c r="K77" s="2"/>
      <x:c r="L77" s="2"/>
      <x:c r="M77" s="2"/>
    </x:row>
    <x:row r="78">
      <x:c r="A78" s="2" t="str">
        <x:f>IF('案件登錄'!A78="","",'案件登錄'!A78)</x:f>
      </x:c>
      <x:c r="B78" s="4" t="str">
        <x:f>IF(A78="","",'總覽'!$B$4)</x:f>
      </x:c>
      <x:c r="C78" s="2" t="str">
        <x:f>IF(A78="","",IF('案件登錄'!G78="","",MAX(0,B78-'案件登錄'!G78)))</x:f>
      </x:c>
      <x:c r="D78" s="2" t="str">
        <x:f>IF(A78="","",IF('案件登錄'!H78="","",'案件登錄'!H78-B78))</x:f>
      </x:c>
      <x:c r="E78" s="2" t="str">
        <x:f>IF(A78="","",IF('案件登錄'!H78="","缺承諾日",IF('案件登錄'!K78="已結案","已結案",IF(B78&gt;'案件登錄'!H78,"承諾日已過","未結案"))))</x:f>
      </x:c>
      <x:c r="F78" s="2" t="str">
        <x:f>IF(A78="","",IF('案件登錄'!I78="","缺活動日",IF(B78&gt;='案件登錄'!I78,"活動日已到","活動日未到")))</x:f>
      </x:c>
      <x:c r="G78" s="2" t="str">
        <x:f>IF(A78="","",IF('案件登錄'!B78="","缺關聯編號",IF(COUNTIFS('案件登錄'!$B$5:$B$104,'案件登錄'!B78)&gt;1,"疑似重複","唯一")))</x:f>
      </x:c>
      <x:c r="H78" s="2" t="str">
        <x:f>IF(A78="","",IF(OR('案件登錄'!G78="",'案件登錄'!H78=""),"缺日期",IF('案件登錄'!H78&lt;'案件登錄'!G78,"日期順序錯誤","正常")))</x:f>
      </x:c>
      <x:c r="I78" s="2" t="str">
        <x:f>IF(A78="","",IF(OR('案件登錄'!C78="",'案件登錄'!D78="",'案件登錄'!E78="",'案件登錄'!F78="",'案件登錄'!J78=""),"缺必要欄位","正常"))</x:f>
      </x:c>
      <x:c r="J78" s="2" t="str">
        <x:f>IF(A78="","",IF('案件登錄'!K78&lt;&gt;"已結案","未結案",IF(OR('結案紀錄'!B78="",'結案紀錄'!C78="",'結案紀錄'!D78="",'結案紀錄'!E78="",'結案紀錄'!G78=""),"結案資料未齊","結案資料完整")))</x:f>
      </x:c>
      <x:c r="K78" s="2"/>
      <x:c r="L78" s="2"/>
      <x:c r="M78" s="2"/>
    </x:row>
    <x:row r="79">
      <x:c r="A79" s="2" t="str">
        <x:f>IF('案件登錄'!A79="","",'案件登錄'!A79)</x:f>
      </x:c>
      <x:c r="B79" s="4" t="str">
        <x:f>IF(A79="","",'總覽'!$B$4)</x:f>
      </x:c>
      <x:c r="C79" s="2" t="str">
        <x:f>IF(A79="","",IF('案件登錄'!G79="","",MAX(0,B79-'案件登錄'!G79)))</x:f>
      </x:c>
      <x:c r="D79" s="2" t="str">
        <x:f>IF(A79="","",IF('案件登錄'!H79="","",'案件登錄'!H79-B79))</x:f>
      </x:c>
      <x:c r="E79" s="2" t="str">
        <x:f>IF(A79="","",IF('案件登錄'!H79="","缺承諾日",IF('案件登錄'!K79="已結案","已結案",IF(B79&gt;'案件登錄'!H79,"承諾日已過","未結案"))))</x:f>
      </x:c>
      <x:c r="F79" s="2" t="str">
        <x:f>IF(A79="","",IF('案件登錄'!I79="","缺活動日",IF(B79&gt;='案件登錄'!I79,"活動日已到","活動日未到")))</x:f>
      </x:c>
      <x:c r="G79" s="2" t="str">
        <x:f>IF(A79="","",IF('案件登錄'!B79="","缺關聯編號",IF(COUNTIFS('案件登錄'!$B$5:$B$104,'案件登錄'!B79)&gt;1,"疑似重複","唯一")))</x:f>
      </x:c>
      <x:c r="H79" s="2" t="str">
        <x:f>IF(A79="","",IF(OR('案件登錄'!G79="",'案件登錄'!H79=""),"缺日期",IF('案件登錄'!H79&lt;'案件登錄'!G79,"日期順序錯誤","正常")))</x:f>
      </x:c>
      <x:c r="I79" s="2" t="str">
        <x:f>IF(A79="","",IF(OR('案件登錄'!C79="",'案件登錄'!D79="",'案件登錄'!E79="",'案件登錄'!F79="",'案件登錄'!J79=""),"缺必要欄位","正常"))</x:f>
      </x:c>
      <x:c r="J79" s="2" t="str">
        <x:f>IF(A79="","",IF('案件登錄'!K79&lt;&gt;"已結案","未結案",IF(OR('結案紀錄'!B79="",'結案紀錄'!C79="",'結案紀錄'!D79="",'結案紀錄'!E79="",'結案紀錄'!G79=""),"結案資料未齊","結案資料完整")))</x:f>
      </x:c>
      <x:c r="K79" s="2"/>
      <x:c r="L79" s="2"/>
      <x:c r="M79" s="2"/>
    </x:row>
    <x:row r="80">
      <x:c r="A80" s="2" t="str">
        <x:f>IF('案件登錄'!A80="","",'案件登錄'!A80)</x:f>
      </x:c>
      <x:c r="B80" s="4" t="str">
        <x:f>IF(A80="","",'總覽'!$B$4)</x:f>
      </x:c>
      <x:c r="C80" s="2" t="str">
        <x:f>IF(A80="","",IF('案件登錄'!G80="","",MAX(0,B80-'案件登錄'!G80)))</x:f>
      </x:c>
      <x:c r="D80" s="2" t="str">
        <x:f>IF(A80="","",IF('案件登錄'!H80="","",'案件登錄'!H80-B80))</x:f>
      </x:c>
      <x:c r="E80" s="2" t="str">
        <x:f>IF(A80="","",IF('案件登錄'!H80="","缺承諾日",IF('案件登錄'!K80="已結案","已結案",IF(B80&gt;'案件登錄'!H80,"承諾日已過","未結案"))))</x:f>
      </x:c>
      <x:c r="F80" s="2" t="str">
        <x:f>IF(A80="","",IF('案件登錄'!I80="","缺活動日",IF(B80&gt;='案件登錄'!I80,"活動日已到","活動日未到")))</x:f>
      </x:c>
      <x:c r="G80" s="2" t="str">
        <x:f>IF(A80="","",IF('案件登錄'!B80="","缺關聯編號",IF(COUNTIFS('案件登錄'!$B$5:$B$104,'案件登錄'!B80)&gt;1,"疑似重複","唯一")))</x:f>
      </x:c>
      <x:c r="H80" s="2" t="str">
        <x:f>IF(A80="","",IF(OR('案件登錄'!G80="",'案件登錄'!H80=""),"缺日期",IF('案件登錄'!H80&lt;'案件登錄'!G80,"日期順序錯誤","正常")))</x:f>
      </x:c>
      <x:c r="I80" s="2" t="str">
        <x:f>IF(A80="","",IF(OR('案件登錄'!C80="",'案件登錄'!D80="",'案件登錄'!E80="",'案件登錄'!F80="",'案件登錄'!J80=""),"缺必要欄位","正常"))</x:f>
      </x:c>
      <x:c r="J80" s="2" t="str">
        <x:f>IF(A80="","",IF('案件登錄'!K80&lt;&gt;"已結案","未結案",IF(OR('結案紀錄'!B80="",'結案紀錄'!C80="",'結案紀錄'!D80="",'結案紀錄'!E80="",'結案紀錄'!G80=""),"結案資料未齊","結案資料完整")))</x:f>
      </x:c>
      <x:c r="K80" s="2"/>
      <x:c r="L80" s="2"/>
      <x:c r="M80" s="2"/>
    </x:row>
    <x:row r="81">
      <x:c r="A81" s="2" t="str">
        <x:f>IF('案件登錄'!A81="","",'案件登錄'!A81)</x:f>
      </x:c>
      <x:c r="B81" s="4" t="str">
        <x:f>IF(A81="","",'總覽'!$B$4)</x:f>
      </x:c>
      <x:c r="C81" s="2" t="str">
        <x:f>IF(A81="","",IF('案件登錄'!G81="","",MAX(0,B81-'案件登錄'!G81)))</x:f>
      </x:c>
      <x:c r="D81" s="2" t="str">
        <x:f>IF(A81="","",IF('案件登錄'!H81="","",'案件登錄'!H81-B81))</x:f>
      </x:c>
      <x:c r="E81" s="2" t="str">
        <x:f>IF(A81="","",IF('案件登錄'!H81="","缺承諾日",IF('案件登錄'!K81="已結案","已結案",IF(B81&gt;'案件登錄'!H81,"承諾日已過","未結案"))))</x:f>
      </x:c>
      <x:c r="F81" s="2" t="str">
        <x:f>IF(A81="","",IF('案件登錄'!I81="","缺活動日",IF(B81&gt;='案件登錄'!I81,"活動日已到","活動日未到")))</x:f>
      </x:c>
      <x:c r="G81" s="2" t="str">
        <x:f>IF(A81="","",IF('案件登錄'!B81="","缺關聯編號",IF(COUNTIFS('案件登錄'!$B$5:$B$104,'案件登錄'!B81)&gt;1,"疑似重複","唯一")))</x:f>
      </x:c>
      <x:c r="H81" s="2" t="str">
        <x:f>IF(A81="","",IF(OR('案件登錄'!G81="",'案件登錄'!H81=""),"缺日期",IF('案件登錄'!H81&lt;'案件登錄'!G81,"日期順序錯誤","正常")))</x:f>
      </x:c>
      <x:c r="I81" s="2" t="str">
        <x:f>IF(A81="","",IF(OR('案件登錄'!C81="",'案件登錄'!D81="",'案件登錄'!E81="",'案件登錄'!F81="",'案件登錄'!J81=""),"缺必要欄位","正常"))</x:f>
      </x:c>
      <x:c r="J81" s="2" t="str">
        <x:f>IF(A81="","",IF('案件登錄'!K81&lt;&gt;"已結案","未結案",IF(OR('結案紀錄'!B81="",'結案紀錄'!C81="",'結案紀錄'!D81="",'結案紀錄'!E81="",'結案紀錄'!G81=""),"結案資料未齊","結案資料完整")))</x:f>
      </x:c>
      <x:c r="K81" s="2"/>
      <x:c r="L81" s="2"/>
      <x:c r="M81" s="2"/>
    </x:row>
    <x:row r="82">
      <x:c r="A82" s="2" t="str">
        <x:f>IF('案件登錄'!A82="","",'案件登錄'!A82)</x:f>
      </x:c>
      <x:c r="B82" s="4" t="str">
        <x:f>IF(A82="","",'總覽'!$B$4)</x:f>
      </x:c>
      <x:c r="C82" s="2" t="str">
        <x:f>IF(A82="","",IF('案件登錄'!G82="","",MAX(0,B82-'案件登錄'!G82)))</x:f>
      </x:c>
      <x:c r="D82" s="2" t="str">
        <x:f>IF(A82="","",IF('案件登錄'!H82="","",'案件登錄'!H82-B82))</x:f>
      </x:c>
      <x:c r="E82" s="2" t="str">
        <x:f>IF(A82="","",IF('案件登錄'!H82="","缺承諾日",IF('案件登錄'!K82="已結案","已結案",IF(B82&gt;'案件登錄'!H82,"承諾日已過","未結案"))))</x:f>
      </x:c>
      <x:c r="F82" s="2" t="str">
        <x:f>IF(A82="","",IF('案件登錄'!I82="","缺活動日",IF(B82&gt;='案件登錄'!I82,"活動日已到","活動日未到")))</x:f>
      </x:c>
      <x:c r="G82" s="2" t="str">
        <x:f>IF(A82="","",IF('案件登錄'!B82="","缺關聯編號",IF(COUNTIFS('案件登錄'!$B$5:$B$104,'案件登錄'!B82)&gt;1,"疑似重複","唯一")))</x:f>
      </x:c>
      <x:c r="H82" s="2" t="str">
        <x:f>IF(A82="","",IF(OR('案件登錄'!G82="",'案件登錄'!H82=""),"缺日期",IF('案件登錄'!H82&lt;'案件登錄'!G82,"日期順序錯誤","正常")))</x:f>
      </x:c>
      <x:c r="I82" s="2" t="str">
        <x:f>IF(A82="","",IF(OR('案件登錄'!C82="",'案件登錄'!D82="",'案件登錄'!E82="",'案件登錄'!F82="",'案件登錄'!J82=""),"缺必要欄位","正常"))</x:f>
      </x:c>
      <x:c r="J82" s="2" t="str">
        <x:f>IF(A82="","",IF('案件登錄'!K82&lt;&gt;"已結案","未結案",IF(OR('結案紀錄'!B82="",'結案紀錄'!C82="",'結案紀錄'!D82="",'結案紀錄'!E82="",'結案紀錄'!G82=""),"結案資料未齊","結案資料完整")))</x:f>
      </x:c>
      <x:c r="K82" s="2"/>
      <x:c r="L82" s="2"/>
      <x:c r="M82" s="2"/>
    </x:row>
    <x:row r="83">
      <x:c r="A83" s="2" t="str">
        <x:f>IF('案件登錄'!A83="","",'案件登錄'!A83)</x:f>
      </x:c>
      <x:c r="B83" s="4" t="str">
        <x:f>IF(A83="","",'總覽'!$B$4)</x:f>
      </x:c>
      <x:c r="C83" s="2" t="str">
        <x:f>IF(A83="","",IF('案件登錄'!G83="","",MAX(0,B83-'案件登錄'!G83)))</x:f>
      </x:c>
      <x:c r="D83" s="2" t="str">
        <x:f>IF(A83="","",IF('案件登錄'!H83="","",'案件登錄'!H83-B83))</x:f>
      </x:c>
      <x:c r="E83" s="2" t="str">
        <x:f>IF(A83="","",IF('案件登錄'!H83="","缺承諾日",IF('案件登錄'!K83="已結案","已結案",IF(B83&gt;'案件登錄'!H83,"承諾日已過","未結案"))))</x:f>
      </x:c>
      <x:c r="F83" s="2" t="str">
        <x:f>IF(A83="","",IF('案件登錄'!I83="","缺活動日",IF(B83&gt;='案件登錄'!I83,"活動日已到","活動日未到")))</x:f>
      </x:c>
      <x:c r="G83" s="2" t="str">
        <x:f>IF(A83="","",IF('案件登錄'!B83="","缺關聯編號",IF(COUNTIFS('案件登錄'!$B$5:$B$104,'案件登錄'!B83)&gt;1,"疑似重複","唯一")))</x:f>
      </x:c>
      <x:c r="H83" s="2" t="str">
        <x:f>IF(A83="","",IF(OR('案件登錄'!G83="",'案件登錄'!H83=""),"缺日期",IF('案件登錄'!H83&lt;'案件登錄'!G83,"日期順序錯誤","正常")))</x:f>
      </x:c>
      <x:c r="I83" s="2" t="str">
        <x:f>IF(A83="","",IF(OR('案件登錄'!C83="",'案件登錄'!D83="",'案件登錄'!E83="",'案件登錄'!F83="",'案件登錄'!J83=""),"缺必要欄位","正常"))</x:f>
      </x:c>
      <x:c r="J83" s="2" t="str">
        <x:f>IF(A83="","",IF('案件登錄'!K83&lt;&gt;"已結案","未結案",IF(OR('結案紀錄'!B83="",'結案紀錄'!C83="",'結案紀錄'!D83="",'結案紀錄'!E83="",'結案紀錄'!G83=""),"結案資料未齊","結案資料完整")))</x:f>
      </x:c>
      <x:c r="K83" s="2"/>
      <x:c r="L83" s="2"/>
      <x:c r="M83" s="2"/>
    </x:row>
    <x:row r="84">
      <x:c r="A84" s="2" t="str">
        <x:f>IF('案件登錄'!A84="","",'案件登錄'!A84)</x:f>
      </x:c>
      <x:c r="B84" s="4" t="str">
        <x:f>IF(A84="","",'總覽'!$B$4)</x:f>
      </x:c>
      <x:c r="C84" s="2" t="str">
        <x:f>IF(A84="","",IF('案件登錄'!G84="","",MAX(0,B84-'案件登錄'!G84)))</x:f>
      </x:c>
      <x:c r="D84" s="2" t="str">
        <x:f>IF(A84="","",IF('案件登錄'!H84="","",'案件登錄'!H84-B84))</x:f>
      </x:c>
      <x:c r="E84" s="2" t="str">
        <x:f>IF(A84="","",IF('案件登錄'!H84="","缺承諾日",IF('案件登錄'!K84="已結案","已結案",IF(B84&gt;'案件登錄'!H84,"承諾日已過","未結案"))))</x:f>
      </x:c>
      <x:c r="F84" s="2" t="str">
        <x:f>IF(A84="","",IF('案件登錄'!I84="","缺活動日",IF(B84&gt;='案件登錄'!I84,"活動日已到","活動日未到")))</x:f>
      </x:c>
      <x:c r="G84" s="2" t="str">
        <x:f>IF(A84="","",IF('案件登錄'!B84="","缺關聯編號",IF(COUNTIFS('案件登錄'!$B$5:$B$104,'案件登錄'!B84)&gt;1,"疑似重複","唯一")))</x:f>
      </x:c>
      <x:c r="H84" s="2" t="str">
        <x:f>IF(A84="","",IF(OR('案件登錄'!G84="",'案件登錄'!H84=""),"缺日期",IF('案件登錄'!H84&lt;'案件登錄'!G84,"日期順序錯誤","正常")))</x:f>
      </x:c>
      <x:c r="I84" s="2" t="str">
        <x:f>IF(A84="","",IF(OR('案件登錄'!C84="",'案件登錄'!D84="",'案件登錄'!E84="",'案件登錄'!F84="",'案件登錄'!J84=""),"缺必要欄位","正常"))</x:f>
      </x:c>
      <x:c r="J84" s="2" t="str">
        <x:f>IF(A84="","",IF('案件登錄'!K84&lt;&gt;"已結案","未結案",IF(OR('結案紀錄'!B84="",'結案紀錄'!C84="",'結案紀錄'!D84="",'結案紀錄'!E84="",'結案紀錄'!G84=""),"結案資料未齊","結案資料完整")))</x:f>
      </x:c>
      <x:c r="K84" s="2"/>
      <x:c r="L84" s="2"/>
      <x:c r="M84" s="2"/>
    </x:row>
    <x:row r="85">
      <x:c r="A85" s="2" t="str">
        <x:f>IF('案件登錄'!A85="","",'案件登錄'!A85)</x:f>
      </x:c>
      <x:c r="B85" s="4" t="str">
        <x:f>IF(A85="","",'總覽'!$B$4)</x:f>
      </x:c>
      <x:c r="C85" s="2" t="str">
        <x:f>IF(A85="","",IF('案件登錄'!G85="","",MAX(0,B85-'案件登錄'!G85)))</x:f>
      </x:c>
      <x:c r="D85" s="2" t="str">
        <x:f>IF(A85="","",IF('案件登錄'!H85="","",'案件登錄'!H85-B85))</x:f>
      </x:c>
      <x:c r="E85" s="2" t="str">
        <x:f>IF(A85="","",IF('案件登錄'!H85="","缺承諾日",IF('案件登錄'!K85="已結案","已結案",IF(B85&gt;'案件登錄'!H85,"承諾日已過","未結案"))))</x:f>
      </x:c>
      <x:c r="F85" s="2" t="str">
        <x:f>IF(A85="","",IF('案件登錄'!I85="","缺活動日",IF(B85&gt;='案件登錄'!I85,"活動日已到","活動日未到")))</x:f>
      </x:c>
      <x:c r="G85" s="2" t="str">
        <x:f>IF(A85="","",IF('案件登錄'!B85="","缺關聯編號",IF(COUNTIFS('案件登錄'!$B$5:$B$104,'案件登錄'!B85)&gt;1,"疑似重複","唯一")))</x:f>
      </x:c>
      <x:c r="H85" s="2" t="str">
        <x:f>IF(A85="","",IF(OR('案件登錄'!G85="",'案件登錄'!H85=""),"缺日期",IF('案件登錄'!H85&lt;'案件登錄'!G85,"日期順序錯誤","正常")))</x:f>
      </x:c>
      <x:c r="I85" s="2" t="str">
        <x:f>IF(A85="","",IF(OR('案件登錄'!C85="",'案件登錄'!D85="",'案件登錄'!E85="",'案件登錄'!F85="",'案件登錄'!J85=""),"缺必要欄位","正常"))</x:f>
      </x:c>
      <x:c r="J85" s="2" t="str">
        <x:f>IF(A85="","",IF('案件登錄'!K85&lt;&gt;"已結案","未結案",IF(OR('結案紀錄'!B85="",'結案紀錄'!C85="",'結案紀錄'!D85="",'結案紀錄'!E85="",'結案紀錄'!G85=""),"結案資料未齊","結案資料完整")))</x:f>
      </x:c>
      <x:c r="K85" s="2"/>
      <x:c r="L85" s="2"/>
      <x:c r="M85" s="2"/>
    </x:row>
    <x:row r="86">
      <x:c r="A86" s="2" t="str">
        <x:f>IF('案件登錄'!A86="","",'案件登錄'!A86)</x:f>
      </x:c>
      <x:c r="B86" s="4" t="str">
        <x:f>IF(A86="","",'總覽'!$B$4)</x:f>
      </x:c>
      <x:c r="C86" s="2" t="str">
        <x:f>IF(A86="","",IF('案件登錄'!G86="","",MAX(0,B86-'案件登錄'!G86)))</x:f>
      </x:c>
      <x:c r="D86" s="2" t="str">
        <x:f>IF(A86="","",IF('案件登錄'!H86="","",'案件登錄'!H86-B86))</x:f>
      </x:c>
      <x:c r="E86" s="2" t="str">
        <x:f>IF(A86="","",IF('案件登錄'!H86="","缺承諾日",IF('案件登錄'!K86="已結案","已結案",IF(B86&gt;'案件登錄'!H86,"承諾日已過","未結案"))))</x:f>
      </x:c>
      <x:c r="F86" s="2" t="str">
        <x:f>IF(A86="","",IF('案件登錄'!I86="","缺活動日",IF(B86&gt;='案件登錄'!I86,"活動日已到","活動日未到")))</x:f>
      </x:c>
      <x:c r="G86" s="2" t="str">
        <x:f>IF(A86="","",IF('案件登錄'!B86="","缺關聯編號",IF(COUNTIFS('案件登錄'!$B$5:$B$104,'案件登錄'!B86)&gt;1,"疑似重複","唯一")))</x:f>
      </x:c>
      <x:c r="H86" s="2" t="str">
        <x:f>IF(A86="","",IF(OR('案件登錄'!G86="",'案件登錄'!H86=""),"缺日期",IF('案件登錄'!H86&lt;'案件登錄'!G86,"日期順序錯誤","正常")))</x:f>
      </x:c>
      <x:c r="I86" s="2" t="str">
        <x:f>IF(A86="","",IF(OR('案件登錄'!C86="",'案件登錄'!D86="",'案件登錄'!E86="",'案件登錄'!F86="",'案件登錄'!J86=""),"缺必要欄位","正常"))</x:f>
      </x:c>
      <x:c r="J86" s="2" t="str">
        <x:f>IF(A86="","",IF('案件登錄'!K86&lt;&gt;"已結案","未結案",IF(OR('結案紀錄'!B86="",'結案紀錄'!C86="",'結案紀錄'!D86="",'結案紀錄'!E86="",'結案紀錄'!G86=""),"結案資料未齊","結案資料完整")))</x:f>
      </x:c>
      <x:c r="K86" s="2"/>
      <x:c r="L86" s="2"/>
      <x:c r="M86" s="2"/>
    </x:row>
    <x:row r="87">
      <x:c r="A87" s="2" t="str">
        <x:f>IF('案件登錄'!A87="","",'案件登錄'!A87)</x:f>
      </x:c>
      <x:c r="B87" s="4" t="str">
        <x:f>IF(A87="","",'總覽'!$B$4)</x:f>
      </x:c>
      <x:c r="C87" s="2" t="str">
        <x:f>IF(A87="","",IF('案件登錄'!G87="","",MAX(0,B87-'案件登錄'!G87)))</x:f>
      </x:c>
      <x:c r="D87" s="2" t="str">
        <x:f>IF(A87="","",IF('案件登錄'!H87="","",'案件登錄'!H87-B87))</x:f>
      </x:c>
      <x:c r="E87" s="2" t="str">
        <x:f>IF(A87="","",IF('案件登錄'!H87="","缺承諾日",IF('案件登錄'!K87="已結案","已結案",IF(B87&gt;'案件登錄'!H87,"承諾日已過","未結案"))))</x:f>
      </x:c>
      <x:c r="F87" s="2" t="str">
        <x:f>IF(A87="","",IF('案件登錄'!I87="","缺活動日",IF(B87&gt;='案件登錄'!I87,"活動日已到","活動日未到")))</x:f>
      </x:c>
      <x:c r="G87" s="2" t="str">
        <x:f>IF(A87="","",IF('案件登錄'!B87="","缺關聯編號",IF(COUNTIFS('案件登錄'!$B$5:$B$104,'案件登錄'!B87)&gt;1,"疑似重複","唯一")))</x:f>
      </x:c>
      <x:c r="H87" s="2" t="str">
        <x:f>IF(A87="","",IF(OR('案件登錄'!G87="",'案件登錄'!H87=""),"缺日期",IF('案件登錄'!H87&lt;'案件登錄'!G87,"日期順序錯誤","正常")))</x:f>
      </x:c>
      <x:c r="I87" s="2" t="str">
        <x:f>IF(A87="","",IF(OR('案件登錄'!C87="",'案件登錄'!D87="",'案件登錄'!E87="",'案件登錄'!F87="",'案件登錄'!J87=""),"缺必要欄位","正常"))</x:f>
      </x:c>
      <x:c r="J87" s="2" t="str">
        <x:f>IF(A87="","",IF('案件登錄'!K87&lt;&gt;"已結案","未結案",IF(OR('結案紀錄'!B87="",'結案紀錄'!C87="",'結案紀錄'!D87="",'結案紀錄'!E87="",'結案紀錄'!G87=""),"結案資料未齊","結案資料完整")))</x:f>
      </x:c>
      <x:c r="K87" s="2"/>
      <x:c r="L87" s="2"/>
      <x:c r="M87" s="2"/>
    </x:row>
    <x:row r="88">
      <x:c r="A88" s="2" t="str">
        <x:f>IF('案件登錄'!A88="","",'案件登錄'!A88)</x:f>
      </x:c>
      <x:c r="B88" s="4" t="str">
        <x:f>IF(A88="","",'總覽'!$B$4)</x:f>
      </x:c>
      <x:c r="C88" s="2" t="str">
        <x:f>IF(A88="","",IF('案件登錄'!G88="","",MAX(0,B88-'案件登錄'!G88)))</x:f>
      </x:c>
      <x:c r="D88" s="2" t="str">
        <x:f>IF(A88="","",IF('案件登錄'!H88="","",'案件登錄'!H88-B88))</x:f>
      </x:c>
      <x:c r="E88" s="2" t="str">
        <x:f>IF(A88="","",IF('案件登錄'!H88="","缺承諾日",IF('案件登錄'!K88="已結案","已結案",IF(B88&gt;'案件登錄'!H88,"承諾日已過","未結案"))))</x:f>
      </x:c>
      <x:c r="F88" s="2" t="str">
        <x:f>IF(A88="","",IF('案件登錄'!I88="","缺活動日",IF(B88&gt;='案件登錄'!I88,"活動日已到","活動日未到")))</x:f>
      </x:c>
      <x:c r="G88" s="2" t="str">
        <x:f>IF(A88="","",IF('案件登錄'!B88="","缺關聯編號",IF(COUNTIFS('案件登錄'!$B$5:$B$104,'案件登錄'!B88)&gt;1,"疑似重複","唯一")))</x:f>
      </x:c>
      <x:c r="H88" s="2" t="str">
        <x:f>IF(A88="","",IF(OR('案件登錄'!G88="",'案件登錄'!H88=""),"缺日期",IF('案件登錄'!H88&lt;'案件登錄'!G88,"日期順序錯誤","正常")))</x:f>
      </x:c>
      <x:c r="I88" s="2" t="str">
        <x:f>IF(A88="","",IF(OR('案件登錄'!C88="",'案件登錄'!D88="",'案件登錄'!E88="",'案件登錄'!F88="",'案件登錄'!J88=""),"缺必要欄位","正常"))</x:f>
      </x:c>
      <x:c r="J88" s="2" t="str">
        <x:f>IF(A88="","",IF('案件登錄'!K88&lt;&gt;"已結案","未結案",IF(OR('結案紀錄'!B88="",'結案紀錄'!C88="",'結案紀錄'!D88="",'結案紀錄'!E88="",'結案紀錄'!G88=""),"結案資料未齊","結案資料完整")))</x:f>
      </x:c>
      <x:c r="K88" s="2"/>
      <x:c r="L88" s="2"/>
      <x:c r="M88" s="2"/>
    </x:row>
    <x:row r="89">
      <x:c r="A89" s="2" t="str">
        <x:f>IF('案件登錄'!A89="","",'案件登錄'!A89)</x:f>
      </x:c>
      <x:c r="B89" s="4" t="str">
        <x:f>IF(A89="","",'總覽'!$B$4)</x:f>
      </x:c>
      <x:c r="C89" s="2" t="str">
        <x:f>IF(A89="","",IF('案件登錄'!G89="","",MAX(0,B89-'案件登錄'!G89)))</x:f>
      </x:c>
      <x:c r="D89" s="2" t="str">
        <x:f>IF(A89="","",IF('案件登錄'!H89="","",'案件登錄'!H89-B89))</x:f>
      </x:c>
      <x:c r="E89" s="2" t="str">
        <x:f>IF(A89="","",IF('案件登錄'!H89="","缺承諾日",IF('案件登錄'!K89="已結案","已結案",IF(B89&gt;'案件登錄'!H89,"承諾日已過","未結案"))))</x:f>
      </x:c>
      <x:c r="F89" s="2" t="str">
        <x:f>IF(A89="","",IF('案件登錄'!I89="","缺活動日",IF(B89&gt;='案件登錄'!I89,"活動日已到","活動日未到")))</x:f>
      </x:c>
      <x:c r="G89" s="2" t="str">
        <x:f>IF(A89="","",IF('案件登錄'!B89="","缺關聯編號",IF(COUNTIFS('案件登錄'!$B$5:$B$104,'案件登錄'!B89)&gt;1,"疑似重複","唯一")))</x:f>
      </x:c>
      <x:c r="H89" s="2" t="str">
        <x:f>IF(A89="","",IF(OR('案件登錄'!G89="",'案件登錄'!H89=""),"缺日期",IF('案件登錄'!H89&lt;'案件登錄'!G89,"日期順序錯誤","正常")))</x:f>
      </x:c>
      <x:c r="I89" s="2" t="str">
        <x:f>IF(A89="","",IF(OR('案件登錄'!C89="",'案件登錄'!D89="",'案件登錄'!E89="",'案件登錄'!F89="",'案件登錄'!J89=""),"缺必要欄位","正常"))</x:f>
      </x:c>
      <x:c r="J89" s="2" t="str">
        <x:f>IF(A89="","",IF('案件登錄'!K89&lt;&gt;"已結案","未結案",IF(OR('結案紀錄'!B89="",'結案紀錄'!C89="",'結案紀錄'!D89="",'結案紀錄'!E89="",'結案紀錄'!G89=""),"結案資料未齊","結案資料完整")))</x:f>
      </x:c>
      <x:c r="K89" s="2"/>
      <x:c r="L89" s="2"/>
      <x:c r="M89" s="2"/>
    </x:row>
    <x:row r="90">
      <x:c r="A90" s="2" t="str">
        <x:f>IF('案件登錄'!A90="","",'案件登錄'!A90)</x:f>
      </x:c>
      <x:c r="B90" s="4" t="str">
        <x:f>IF(A90="","",'總覽'!$B$4)</x:f>
      </x:c>
      <x:c r="C90" s="2" t="str">
        <x:f>IF(A90="","",IF('案件登錄'!G90="","",MAX(0,B90-'案件登錄'!G90)))</x:f>
      </x:c>
      <x:c r="D90" s="2" t="str">
        <x:f>IF(A90="","",IF('案件登錄'!H90="","",'案件登錄'!H90-B90))</x:f>
      </x:c>
      <x:c r="E90" s="2" t="str">
        <x:f>IF(A90="","",IF('案件登錄'!H90="","缺承諾日",IF('案件登錄'!K90="已結案","已結案",IF(B90&gt;'案件登錄'!H90,"承諾日已過","未結案"))))</x:f>
      </x:c>
      <x:c r="F90" s="2" t="str">
        <x:f>IF(A90="","",IF('案件登錄'!I90="","缺活動日",IF(B90&gt;='案件登錄'!I90,"活動日已到","活動日未到")))</x:f>
      </x:c>
      <x:c r="G90" s="2" t="str">
        <x:f>IF(A90="","",IF('案件登錄'!B90="","缺關聯編號",IF(COUNTIFS('案件登錄'!$B$5:$B$104,'案件登錄'!B90)&gt;1,"疑似重複","唯一")))</x:f>
      </x:c>
      <x:c r="H90" s="2" t="str">
        <x:f>IF(A90="","",IF(OR('案件登錄'!G90="",'案件登錄'!H90=""),"缺日期",IF('案件登錄'!H90&lt;'案件登錄'!G90,"日期順序錯誤","正常")))</x:f>
      </x:c>
      <x:c r="I90" s="2" t="str">
        <x:f>IF(A90="","",IF(OR('案件登錄'!C90="",'案件登錄'!D90="",'案件登錄'!E90="",'案件登錄'!F90="",'案件登錄'!J90=""),"缺必要欄位","正常"))</x:f>
      </x:c>
      <x:c r="J90" s="2" t="str">
        <x:f>IF(A90="","",IF('案件登錄'!K90&lt;&gt;"已結案","未結案",IF(OR('結案紀錄'!B90="",'結案紀錄'!C90="",'結案紀錄'!D90="",'結案紀錄'!E90="",'結案紀錄'!G90=""),"結案資料未齊","結案資料完整")))</x:f>
      </x:c>
      <x:c r="K90" s="2"/>
      <x:c r="L90" s="2"/>
      <x:c r="M90" s="2"/>
    </x:row>
    <x:row r="91">
      <x:c r="A91" s="2" t="str">
        <x:f>IF('案件登錄'!A91="","",'案件登錄'!A91)</x:f>
      </x:c>
      <x:c r="B91" s="4" t="str">
        <x:f>IF(A91="","",'總覽'!$B$4)</x:f>
      </x:c>
      <x:c r="C91" s="2" t="str">
        <x:f>IF(A91="","",IF('案件登錄'!G91="","",MAX(0,B91-'案件登錄'!G91)))</x:f>
      </x:c>
      <x:c r="D91" s="2" t="str">
        <x:f>IF(A91="","",IF('案件登錄'!H91="","",'案件登錄'!H91-B91))</x:f>
      </x:c>
      <x:c r="E91" s="2" t="str">
        <x:f>IF(A91="","",IF('案件登錄'!H91="","缺承諾日",IF('案件登錄'!K91="已結案","已結案",IF(B91&gt;'案件登錄'!H91,"承諾日已過","未結案"))))</x:f>
      </x:c>
      <x:c r="F91" s="2" t="str">
        <x:f>IF(A91="","",IF('案件登錄'!I91="","缺活動日",IF(B91&gt;='案件登錄'!I91,"活動日已到","活動日未到")))</x:f>
      </x:c>
      <x:c r="G91" s="2" t="str">
        <x:f>IF(A91="","",IF('案件登錄'!B91="","缺關聯編號",IF(COUNTIFS('案件登錄'!$B$5:$B$104,'案件登錄'!B91)&gt;1,"疑似重複","唯一")))</x:f>
      </x:c>
      <x:c r="H91" s="2" t="str">
        <x:f>IF(A91="","",IF(OR('案件登錄'!G91="",'案件登錄'!H91=""),"缺日期",IF('案件登錄'!H91&lt;'案件登錄'!G91,"日期順序錯誤","正常")))</x:f>
      </x:c>
      <x:c r="I91" s="2" t="str">
        <x:f>IF(A91="","",IF(OR('案件登錄'!C91="",'案件登錄'!D91="",'案件登錄'!E91="",'案件登錄'!F91="",'案件登錄'!J91=""),"缺必要欄位","正常"))</x:f>
      </x:c>
      <x:c r="J91" s="2" t="str">
        <x:f>IF(A91="","",IF('案件登錄'!K91&lt;&gt;"已結案","未結案",IF(OR('結案紀錄'!B91="",'結案紀錄'!C91="",'結案紀錄'!D91="",'結案紀錄'!E91="",'結案紀錄'!G91=""),"結案資料未齊","結案資料完整")))</x:f>
      </x:c>
      <x:c r="K91" s="2"/>
      <x:c r="L91" s="2"/>
      <x:c r="M91" s="2"/>
    </x:row>
    <x:row r="92">
      <x:c r="A92" s="2" t="str">
        <x:f>IF('案件登錄'!A92="","",'案件登錄'!A92)</x:f>
      </x:c>
      <x:c r="B92" s="4" t="str">
        <x:f>IF(A92="","",'總覽'!$B$4)</x:f>
      </x:c>
      <x:c r="C92" s="2" t="str">
        <x:f>IF(A92="","",IF('案件登錄'!G92="","",MAX(0,B92-'案件登錄'!G92)))</x:f>
      </x:c>
      <x:c r="D92" s="2" t="str">
        <x:f>IF(A92="","",IF('案件登錄'!H92="","",'案件登錄'!H92-B92))</x:f>
      </x:c>
      <x:c r="E92" s="2" t="str">
        <x:f>IF(A92="","",IF('案件登錄'!H92="","缺承諾日",IF('案件登錄'!K92="已結案","已結案",IF(B92&gt;'案件登錄'!H92,"承諾日已過","未結案"))))</x:f>
      </x:c>
      <x:c r="F92" s="2" t="str">
        <x:f>IF(A92="","",IF('案件登錄'!I92="","缺活動日",IF(B92&gt;='案件登錄'!I92,"活動日已到","活動日未到")))</x:f>
      </x:c>
      <x:c r="G92" s="2" t="str">
        <x:f>IF(A92="","",IF('案件登錄'!B92="","缺關聯編號",IF(COUNTIFS('案件登錄'!$B$5:$B$104,'案件登錄'!B92)&gt;1,"疑似重複","唯一")))</x:f>
      </x:c>
      <x:c r="H92" s="2" t="str">
        <x:f>IF(A92="","",IF(OR('案件登錄'!G92="",'案件登錄'!H92=""),"缺日期",IF('案件登錄'!H92&lt;'案件登錄'!G92,"日期順序錯誤","正常")))</x:f>
      </x:c>
      <x:c r="I92" s="2" t="str">
        <x:f>IF(A92="","",IF(OR('案件登錄'!C92="",'案件登錄'!D92="",'案件登錄'!E92="",'案件登錄'!F92="",'案件登錄'!J92=""),"缺必要欄位","正常"))</x:f>
      </x:c>
      <x:c r="J92" s="2" t="str">
        <x:f>IF(A92="","",IF('案件登錄'!K92&lt;&gt;"已結案","未結案",IF(OR('結案紀錄'!B92="",'結案紀錄'!C92="",'結案紀錄'!D92="",'結案紀錄'!E92="",'結案紀錄'!G92=""),"結案資料未齊","結案資料完整")))</x:f>
      </x:c>
      <x:c r="K92" s="2"/>
      <x:c r="L92" s="2"/>
      <x:c r="M92" s="2"/>
    </x:row>
    <x:row r="93">
      <x:c r="A93" s="2" t="str">
        <x:f>IF('案件登錄'!A93="","",'案件登錄'!A93)</x:f>
      </x:c>
      <x:c r="B93" s="4" t="str">
        <x:f>IF(A93="","",'總覽'!$B$4)</x:f>
      </x:c>
      <x:c r="C93" s="2" t="str">
        <x:f>IF(A93="","",IF('案件登錄'!G93="","",MAX(0,B93-'案件登錄'!G93)))</x:f>
      </x:c>
      <x:c r="D93" s="2" t="str">
        <x:f>IF(A93="","",IF('案件登錄'!H93="","",'案件登錄'!H93-B93))</x:f>
      </x:c>
      <x:c r="E93" s="2" t="str">
        <x:f>IF(A93="","",IF('案件登錄'!H93="","缺承諾日",IF('案件登錄'!K93="已結案","已結案",IF(B93&gt;'案件登錄'!H93,"承諾日已過","未結案"))))</x:f>
      </x:c>
      <x:c r="F93" s="2" t="str">
        <x:f>IF(A93="","",IF('案件登錄'!I93="","缺活動日",IF(B93&gt;='案件登錄'!I93,"活動日已到","活動日未到")))</x:f>
      </x:c>
      <x:c r="G93" s="2" t="str">
        <x:f>IF(A93="","",IF('案件登錄'!B93="","缺關聯編號",IF(COUNTIFS('案件登錄'!$B$5:$B$104,'案件登錄'!B93)&gt;1,"疑似重複","唯一")))</x:f>
      </x:c>
      <x:c r="H93" s="2" t="str">
        <x:f>IF(A93="","",IF(OR('案件登錄'!G93="",'案件登錄'!H93=""),"缺日期",IF('案件登錄'!H93&lt;'案件登錄'!G93,"日期順序錯誤","正常")))</x:f>
      </x:c>
      <x:c r="I93" s="2" t="str">
        <x:f>IF(A93="","",IF(OR('案件登錄'!C93="",'案件登錄'!D93="",'案件登錄'!E93="",'案件登錄'!F93="",'案件登錄'!J93=""),"缺必要欄位","正常"))</x:f>
      </x:c>
      <x:c r="J93" s="2" t="str">
        <x:f>IF(A93="","",IF('案件登錄'!K93&lt;&gt;"已結案","未結案",IF(OR('結案紀錄'!B93="",'結案紀錄'!C93="",'結案紀錄'!D93="",'結案紀錄'!E93="",'結案紀錄'!G93=""),"結案資料未齊","結案資料完整")))</x:f>
      </x:c>
      <x:c r="K93" s="2"/>
      <x:c r="L93" s="2"/>
      <x:c r="M93" s="2"/>
    </x:row>
    <x:row r="94">
      <x:c r="A94" s="2" t="str">
        <x:f>IF('案件登錄'!A94="","",'案件登錄'!A94)</x:f>
      </x:c>
      <x:c r="B94" s="4" t="str">
        <x:f>IF(A94="","",'總覽'!$B$4)</x:f>
      </x:c>
      <x:c r="C94" s="2" t="str">
        <x:f>IF(A94="","",IF('案件登錄'!G94="","",MAX(0,B94-'案件登錄'!G94)))</x:f>
      </x:c>
      <x:c r="D94" s="2" t="str">
        <x:f>IF(A94="","",IF('案件登錄'!H94="","",'案件登錄'!H94-B94))</x:f>
      </x:c>
      <x:c r="E94" s="2" t="str">
        <x:f>IF(A94="","",IF('案件登錄'!H94="","缺承諾日",IF('案件登錄'!K94="已結案","已結案",IF(B94&gt;'案件登錄'!H94,"承諾日已過","未結案"))))</x:f>
      </x:c>
      <x:c r="F94" s="2" t="str">
        <x:f>IF(A94="","",IF('案件登錄'!I94="","缺活動日",IF(B94&gt;='案件登錄'!I94,"活動日已到","活動日未到")))</x:f>
      </x:c>
      <x:c r="G94" s="2" t="str">
        <x:f>IF(A94="","",IF('案件登錄'!B94="","缺關聯編號",IF(COUNTIFS('案件登錄'!$B$5:$B$104,'案件登錄'!B94)&gt;1,"疑似重複","唯一")))</x:f>
      </x:c>
      <x:c r="H94" s="2" t="str">
        <x:f>IF(A94="","",IF(OR('案件登錄'!G94="",'案件登錄'!H94=""),"缺日期",IF('案件登錄'!H94&lt;'案件登錄'!G94,"日期順序錯誤","正常")))</x:f>
      </x:c>
      <x:c r="I94" s="2" t="str">
        <x:f>IF(A94="","",IF(OR('案件登錄'!C94="",'案件登錄'!D94="",'案件登錄'!E94="",'案件登錄'!F94="",'案件登錄'!J94=""),"缺必要欄位","正常"))</x:f>
      </x:c>
      <x:c r="J94" s="2" t="str">
        <x:f>IF(A94="","",IF('案件登錄'!K94&lt;&gt;"已結案","未結案",IF(OR('結案紀錄'!B94="",'結案紀錄'!C94="",'結案紀錄'!D94="",'結案紀錄'!E94="",'結案紀錄'!G94=""),"結案資料未齊","結案資料完整")))</x:f>
      </x:c>
      <x:c r="K94" s="2"/>
      <x:c r="L94" s="2"/>
      <x:c r="M94" s="2"/>
    </x:row>
    <x:row r="95">
      <x:c r="A95" s="2" t="str">
        <x:f>IF('案件登錄'!A95="","",'案件登錄'!A95)</x:f>
      </x:c>
      <x:c r="B95" s="4" t="str">
        <x:f>IF(A95="","",'總覽'!$B$4)</x:f>
      </x:c>
      <x:c r="C95" s="2" t="str">
        <x:f>IF(A95="","",IF('案件登錄'!G95="","",MAX(0,B95-'案件登錄'!G95)))</x:f>
      </x:c>
      <x:c r="D95" s="2" t="str">
        <x:f>IF(A95="","",IF('案件登錄'!H95="","",'案件登錄'!H95-B95))</x:f>
      </x:c>
      <x:c r="E95" s="2" t="str">
        <x:f>IF(A95="","",IF('案件登錄'!H95="","缺承諾日",IF('案件登錄'!K95="已結案","已結案",IF(B95&gt;'案件登錄'!H95,"承諾日已過","未結案"))))</x:f>
      </x:c>
      <x:c r="F95" s="2" t="str">
        <x:f>IF(A95="","",IF('案件登錄'!I95="","缺活動日",IF(B95&gt;='案件登錄'!I95,"活動日已到","活動日未到")))</x:f>
      </x:c>
      <x:c r="G95" s="2" t="str">
        <x:f>IF(A95="","",IF('案件登錄'!B95="","缺關聯編號",IF(COUNTIFS('案件登錄'!$B$5:$B$104,'案件登錄'!B95)&gt;1,"疑似重複","唯一")))</x:f>
      </x:c>
      <x:c r="H95" s="2" t="str">
        <x:f>IF(A95="","",IF(OR('案件登錄'!G95="",'案件登錄'!H95=""),"缺日期",IF('案件登錄'!H95&lt;'案件登錄'!G95,"日期順序錯誤","正常")))</x:f>
      </x:c>
      <x:c r="I95" s="2" t="str">
        <x:f>IF(A95="","",IF(OR('案件登錄'!C95="",'案件登錄'!D95="",'案件登錄'!E95="",'案件登錄'!F95="",'案件登錄'!J95=""),"缺必要欄位","正常"))</x:f>
      </x:c>
      <x:c r="J95" s="2" t="str">
        <x:f>IF(A95="","",IF('案件登錄'!K95&lt;&gt;"已結案","未結案",IF(OR('結案紀錄'!B95="",'結案紀錄'!C95="",'結案紀錄'!D95="",'結案紀錄'!E95="",'結案紀錄'!G95=""),"結案資料未齊","結案資料完整")))</x:f>
      </x:c>
      <x:c r="K95" s="2"/>
      <x:c r="L95" s="2"/>
      <x:c r="M95" s="2"/>
    </x:row>
    <x:row r="96">
      <x:c r="A96" s="2" t="str">
        <x:f>IF('案件登錄'!A96="","",'案件登錄'!A96)</x:f>
      </x:c>
      <x:c r="B96" s="4" t="str">
        <x:f>IF(A96="","",'總覽'!$B$4)</x:f>
      </x:c>
      <x:c r="C96" s="2" t="str">
        <x:f>IF(A96="","",IF('案件登錄'!G96="","",MAX(0,B96-'案件登錄'!G96)))</x:f>
      </x:c>
      <x:c r="D96" s="2" t="str">
        <x:f>IF(A96="","",IF('案件登錄'!H96="","",'案件登錄'!H96-B96))</x:f>
      </x:c>
      <x:c r="E96" s="2" t="str">
        <x:f>IF(A96="","",IF('案件登錄'!H96="","缺承諾日",IF('案件登錄'!K96="已結案","已結案",IF(B96&gt;'案件登錄'!H96,"承諾日已過","未結案"))))</x:f>
      </x:c>
      <x:c r="F96" s="2" t="str">
        <x:f>IF(A96="","",IF('案件登錄'!I96="","缺活動日",IF(B96&gt;='案件登錄'!I96,"活動日已到","活動日未到")))</x:f>
      </x:c>
      <x:c r="G96" s="2" t="str">
        <x:f>IF(A96="","",IF('案件登錄'!B96="","缺關聯編號",IF(COUNTIFS('案件登錄'!$B$5:$B$104,'案件登錄'!B96)&gt;1,"疑似重複","唯一")))</x:f>
      </x:c>
      <x:c r="H96" s="2" t="str">
        <x:f>IF(A96="","",IF(OR('案件登錄'!G96="",'案件登錄'!H96=""),"缺日期",IF('案件登錄'!H96&lt;'案件登錄'!G96,"日期順序錯誤","正常")))</x:f>
      </x:c>
      <x:c r="I96" s="2" t="str">
        <x:f>IF(A96="","",IF(OR('案件登錄'!C96="",'案件登錄'!D96="",'案件登錄'!E96="",'案件登錄'!F96="",'案件登錄'!J96=""),"缺必要欄位","正常"))</x:f>
      </x:c>
      <x:c r="J96" s="2" t="str">
        <x:f>IF(A96="","",IF('案件登錄'!K96&lt;&gt;"已結案","未結案",IF(OR('結案紀錄'!B96="",'結案紀錄'!C96="",'結案紀錄'!D96="",'結案紀錄'!E96="",'結案紀錄'!G96=""),"結案資料未齊","結案資料完整")))</x:f>
      </x:c>
      <x:c r="K96" s="2"/>
      <x:c r="L96" s="2"/>
      <x:c r="M96" s="2"/>
    </x:row>
    <x:row r="97">
      <x:c r="A97" s="2" t="str">
        <x:f>IF('案件登錄'!A97="","",'案件登錄'!A97)</x:f>
      </x:c>
      <x:c r="B97" s="4" t="str">
        <x:f>IF(A97="","",'總覽'!$B$4)</x:f>
      </x:c>
      <x:c r="C97" s="2" t="str">
        <x:f>IF(A97="","",IF('案件登錄'!G97="","",MAX(0,B97-'案件登錄'!G97)))</x:f>
      </x:c>
      <x:c r="D97" s="2" t="str">
        <x:f>IF(A97="","",IF('案件登錄'!H97="","",'案件登錄'!H97-B97))</x:f>
      </x:c>
      <x:c r="E97" s="2" t="str">
        <x:f>IF(A97="","",IF('案件登錄'!H97="","缺承諾日",IF('案件登錄'!K97="已結案","已結案",IF(B97&gt;'案件登錄'!H97,"承諾日已過","未結案"))))</x:f>
      </x:c>
      <x:c r="F97" s="2" t="str">
        <x:f>IF(A97="","",IF('案件登錄'!I97="","缺活動日",IF(B97&gt;='案件登錄'!I97,"活動日已到","活動日未到")))</x:f>
      </x:c>
      <x:c r="G97" s="2" t="str">
        <x:f>IF(A97="","",IF('案件登錄'!B97="","缺關聯編號",IF(COUNTIFS('案件登錄'!$B$5:$B$104,'案件登錄'!B97)&gt;1,"疑似重複","唯一")))</x:f>
      </x:c>
      <x:c r="H97" s="2" t="str">
        <x:f>IF(A97="","",IF(OR('案件登錄'!G97="",'案件登錄'!H97=""),"缺日期",IF('案件登錄'!H97&lt;'案件登錄'!G97,"日期順序錯誤","正常")))</x:f>
      </x:c>
      <x:c r="I97" s="2" t="str">
        <x:f>IF(A97="","",IF(OR('案件登錄'!C97="",'案件登錄'!D97="",'案件登錄'!E97="",'案件登錄'!F97="",'案件登錄'!J97=""),"缺必要欄位","正常"))</x:f>
      </x:c>
      <x:c r="J97" s="2" t="str">
        <x:f>IF(A97="","",IF('案件登錄'!K97&lt;&gt;"已結案","未結案",IF(OR('結案紀錄'!B97="",'結案紀錄'!C97="",'結案紀錄'!D97="",'結案紀錄'!E97="",'結案紀錄'!G97=""),"結案資料未齊","結案資料完整")))</x:f>
      </x:c>
      <x:c r="K97" s="2"/>
      <x:c r="L97" s="2"/>
      <x:c r="M97" s="2"/>
    </x:row>
    <x:row r="98">
      <x:c r="A98" s="2" t="str">
        <x:f>IF('案件登錄'!A98="","",'案件登錄'!A98)</x:f>
      </x:c>
      <x:c r="B98" s="4" t="str">
        <x:f>IF(A98="","",'總覽'!$B$4)</x:f>
      </x:c>
      <x:c r="C98" s="2" t="str">
        <x:f>IF(A98="","",IF('案件登錄'!G98="","",MAX(0,B98-'案件登錄'!G98)))</x:f>
      </x:c>
      <x:c r="D98" s="2" t="str">
        <x:f>IF(A98="","",IF('案件登錄'!H98="","",'案件登錄'!H98-B98))</x:f>
      </x:c>
      <x:c r="E98" s="2" t="str">
        <x:f>IF(A98="","",IF('案件登錄'!H98="","缺承諾日",IF('案件登錄'!K98="已結案","已結案",IF(B98&gt;'案件登錄'!H98,"承諾日已過","未結案"))))</x:f>
      </x:c>
      <x:c r="F98" s="2" t="str">
        <x:f>IF(A98="","",IF('案件登錄'!I98="","缺活動日",IF(B98&gt;='案件登錄'!I98,"活動日已到","活動日未到")))</x:f>
      </x:c>
      <x:c r="G98" s="2" t="str">
        <x:f>IF(A98="","",IF('案件登錄'!B98="","缺關聯編號",IF(COUNTIFS('案件登錄'!$B$5:$B$104,'案件登錄'!B98)&gt;1,"疑似重複","唯一")))</x:f>
      </x:c>
      <x:c r="H98" s="2" t="str">
        <x:f>IF(A98="","",IF(OR('案件登錄'!G98="",'案件登錄'!H98=""),"缺日期",IF('案件登錄'!H98&lt;'案件登錄'!G98,"日期順序錯誤","正常")))</x:f>
      </x:c>
      <x:c r="I98" s="2" t="str">
        <x:f>IF(A98="","",IF(OR('案件登錄'!C98="",'案件登錄'!D98="",'案件登錄'!E98="",'案件登錄'!F98="",'案件登錄'!J98=""),"缺必要欄位","正常"))</x:f>
      </x:c>
      <x:c r="J98" s="2" t="str">
        <x:f>IF(A98="","",IF('案件登錄'!K98&lt;&gt;"已結案","未結案",IF(OR('結案紀錄'!B98="",'結案紀錄'!C98="",'結案紀錄'!D98="",'結案紀錄'!E98="",'結案紀錄'!G98=""),"結案資料未齊","結案資料完整")))</x:f>
      </x:c>
      <x:c r="K98" s="2"/>
      <x:c r="L98" s="2"/>
      <x:c r="M98" s="2"/>
    </x:row>
    <x:row r="99">
      <x:c r="A99" s="2" t="str">
        <x:f>IF('案件登錄'!A99="","",'案件登錄'!A99)</x:f>
      </x:c>
      <x:c r="B99" s="4" t="str">
        <x:f>IF(A99="","",'總覽'!$B$4)</x:f>
      </x:c>
      <x:c r="C99" s="2" t="str">
        <x:f>IF(A99="","",IF('案件登錄'!G99="","",MAX(0,B99-'案件登錄'!G99)))</x:f>
      </x:c>
      <x:c r="D99" s="2" t="str">
        <x:f>IF(A99="","",IF('案件登錄'!H99="","",'案件登錄'!H99-B99))</x:f>
      </x:c>
      <x:c r="E99" s="2" t="str">
        <x:f>IF(A99="","",IF('案件登錄'!H99="","缺承諾日",IF('案件登錄'!K99="已結案","已結案",IF(B99&gt;'案件登錄'!H99,"承諾日已過","未結案"))))</x:f>
      </x:c>
      <x:c r="F99" s="2" t="str">
        <x:f>IF(A99="","",IF('案件登錄'!I99="","缺活動日",IF(B99&gt;='案件登錄'!I99,"活動日已到","活動日未到")))</x:f>
      </x:c>
      <x:c r="G99" s="2" t="str">
        <x:f>IF(A99="","",IF('案件登錄'!B99="","缺關聯編號",IF(COUNTIFS('案件登錄'!$B$5:$B$104,'案件登錄'!B99)&gt;1,"疑似重複","唯一")))</x:f>
      </x:c>
      <x:c r="H99" s="2" t="str">
        <x:f>IF(A99="","",IF(OR('案件登錄'!G99="",'案件登錄'!H99=""),"缺日期",IF('案件登錄'!H99&lt;'案件登錄'!G99,"日期順序錯誤","正常")))</x:f>
      </x:c>
      <x:c r="I99" s="2" t="str">
        <x:f>IF(A99="","",IF(OR('案件登錄'!C99="",'案件登錄'!D99="",'案件登錄'!E99="",'案件登錄'!F99="",'案件登錄'!J99=""),"缺必要欄位","正常"))</x:f>
      </x:c>
      <x:c r="J99" s="2" t="str">
        <x:f>IF(A99="","",IF('案件登錄'!K99&lt;&gt;"已結案","未結案",IF(OR('結案紀錄'!B99="",'結案紀錄'!C99="",'結案紀錄'!D99="",'結案紀錄'!E99="",'結案紀錄'!G99=""),"結案資料未齊","結案資料完整")))</x:f>
      </x:c>
      <x:c r="K99" s="2"/>
      <x:c r="L99" s="2"/>
      <x:c r="M99" s="2"/>
    </x:row>
    <x:row r="100">
      <x:c r="A100" s="2" t="str">
        <x:f>IF('案件登錄'!A100="","",'案件登錄'!A100)</x:f>
      </x:c>
      <x:c r="B100" s="4" t="str">
        <x:f>IF(A100="","",'總覽'!$B$4)</x:f>
      </x:c>
      <x:c r="C100" s="2" t="str">
        <x:f>IF(A100="","",IF('案件登錄'!G100="","",MAX(0,B100-'案件登錄'!G100)))</x:f>
      </x:c>
      <x:c r="D100" s="2" t="str">
        <x:f>IF(A100="","",IF('案件登錄'!H100="","",'案件登錄'!H100-B100))</x:f>
      </x:c>
      <x:c r="E100" s="2" t="str">
        <x:f>IF(A100="","",IF('案件登錄'!H100="","缺承諾日",IF('案件登錄'!K100="已結案","已結案",IF(B100&gt;'案件登錄'!H100,"承諾日已過","未結案"))))</x:f>
      </x:c>
      <x:c r="F100" s="2" t="str">
        <x:f>IF(A100="","",IF('案件登錄'!I100="","缺活動日",IF(B100&gt;='案件登錄'!I100,"活動日已到","活動日未到")))</x:f>
      </x:c>
      <x:c r="G100" s="2" t="str">
        <x:f>IF(A100="","",IF('案件登錄'!B100="","缺關聯編號",IF(COUNTIFS('案件登錄'!$B$5:$B$104,'案件登錄'!B100)&gt;1,"疑似重複","唯一")))</x:f>
      </x:c>
      <x:c r="H100" s="2" t="str">
        <x:f>IF(A100="","",IF(OR('案件登錄'!G100="",'案件登錄'!H100=""),"缺日期",IF('案件登錄'!H100&lt;'案件登錄'!G100,"日期順序錯誤","正常")))</x:f>
      </x:c>
      <x:c r="I100" s="2" t="str">
        <x:f>IF(A100="","",IF(OR('案件登錄'!C100="",'案件登錄'!D100="",'案件登錄'!E100="",'案件登錄'!F100="",'案件登錄'!J100=""),"缺必要欄位","正常"))</x:f>
      </x:c>
      <x:c r="J100" s="2" t="str">
        <x:f>IF(A100="","",IF('案件登錄'!K100&lt;&gt;"已結案","未結案",IF(OR('結案紀錄'!B100="",'結案紀錄'!C100="",'結案紀錄'!D100="",'結案紀錄'!E100="",'結案紀錄'!G100=""),"結案資料未齊","結案資料完整")))</x:f>
      </x:c>
      <x:c r="K100" s="2"/>
      <x:c r="L100" s="2"/>
      <x:c r="M100" s="2"/>
    </x:row>
    <x:row r="101">
      <x:c r="A101" s="2" t="str">
        <x:f>IF('案件登錄'!A101="","",'案件登錄'!A101)</x:f>
      </x:c>
      <x:c r="B101" s="4" t="str">
        <x:f>IF(A101="","",'總覽'!$B$4)</x:f>
      </x:c>
      <x:c r="C101" s="2" t="str">
        <x:f>IF(A101="","",IF('案件登錄'!G101="","",MAX(0,B101-'案件登錄'!G101)))</x:f>
      </x:c>
      <x:c r="D101" s="2" t="str">
        <x:f>IF(A101="","",IF('案件登錄'!H101="","",'案件登錄'!H101-B101))</x:f>
      </x:c>
      <x:c r="E101" s="2" t="str">
        <x:f>IF(A101="","",IF('案件登錄'!H101="","缺承諾日",IF('案件登錄'!K101="已結案","已結案",IF(B101&gt;'案件登錄'!H101,"承諾日已過","未結案"))))</x:f>
      </x:c>
      <x:c r="F101" s="2" t="str">
        <x:f>IF(A101="","",IF('案件登錄'!I101="","缺活動日",IF(B101&gt;='案件登錄'!I101,"活動日已到","活動日未到")))</x:f>
      </x:c>
      <x:c r="G101" s="2" t="str">
        <x:f>IF(A101="","",IF('案件登錄'!B101="","缺關聯編號",IF(COUNTIFS('案件登錄'!$B$5:$B$104,'案件登錄'!B101)&gt;1,"疑似重複","唯一")))</x:f>
      </x:c>
      <x:c r="H101" s="2" t="str">
        <x:f>IF(A101="","",IF(OR('案件登錄'!G101="",'案件登錄'!H101=""),"缺日期",IF('案件登錄'!H101&lt;'案件登錄'!G101,"日期順序錯誤","正常")))</x:f>
      </x:c>
      <x:c r="I101" s="2" t="str">
        <x:f>IF(A101="","",IF(OR('案件登錄'!C101="",'案件登錄'!D101="",'案件登錄'!E101="",'案件登錄'!F101="",'案件登錄'!J101=""),"缺必要欄位","正常"))</x:f>
      </x:c>
      <x:c r="J101" s="2" t="str">
        <x:f>IF(A101="","",IF('案件登錄'!K101&lt;&gt;"已結案","未結案",IF(OR('結案紀錄'!B101="",'結案紀錄'!C101="",'結案紀錄'!D101="",'結案紀錄'!E101="",'結案紀錄'!G101=""),"結案資料未齊","結案資料完整")))</x:f>
      </x:c>
      <x:c r="K101" s="2"/>
      <x:c r="L101" s="2"/>
      <x:c r="M101" s="2"/>
    </x:row>
    <x:row r="102">
      <x:c r="A102" s="2" t="str">
        <x:f>IF('案件登錄'!A102="","",'案件登錄'!A102)</x:f>
      </x:c>
      <x:c r="B102" s="4" t="str">
        <x:f>IF(A102="","",'總覽'!$B$4)</x:f>
      </x:c>
      <x:c r="C102" s="2" t="str">
        <x:f>IF(A102="","",IF('案件登錄'!G102="","",MAX(0,B102-'案件登錄'!G102)))</x:f>
      </x:c>
      <x:c r="D102" s="2" t="str">
        <x:f>IF(A102="","",IF('案件登錄'!H102="","",'案件登錄'!H102-B102))</x:f>
      </x:c>
      <x:c r="E102" s="2" t="str">
        <x:f>IF(A102="","",IF('案件登錄'!H102="","缺承諾日",IF('案件登錄'!K102="已結案","已結案",IF(B102&gt;'案件登錄'!H102,"承諾日已過","未結案"))))</x:f>
      </x:c>
      <x:c r="F102" s="2" t="str">
        <x:f>IF(A102="","",IF('案件登錄'!I102="","缺活動日",IF(B102&gt;='案件登錄'!I102,"活動日已到","活動日未到")))</x:f>
      </x:c>
      <x:c r="G102" s="2" t="str">
        <x:f>IF(A102="","",IF('案件登錄'!B102="","缺關聯編號",IF(COUNTIFS('案件登錄'!$B$5:$B$104,'案件登錄'!B102)&gt;1,"疑似重複","唯一")))</x:f>
      </x:c>
      <x:c r="H102" s="2" t="str">
        <x:f>IF(A102="","",IF(OR('案件登錄'!G102="",'案件登錄'!H102=""),"缺日期",IF('案件登錄'!H102&lt;'案件登錄'!G102,"日期順序錯誤","正常")))</x:f>
      </x:c>
      <x:c r="I102" s="2" t="str">
        <x:f>IF(A102="","",IF(OR('案件登錄'!C102="",'案件登錄'!D102="",'案件登錄'!E102="",'案件登錄'!F102="",'案件登錄'!J102=""),"缺必要欄位","正常"))</x:f>
      </x:c>
      <x:c r="J102" s="2" t="str">
        <x:f>IF(A102="","",IF('案件登錄'!K102&lt;&gt;"已結案","未結案",IF(OR('結案紀錄'!B102="",'結案紀錄'!C102="",'結案紀錄'!D102="",'結案紀錄'!E102="",'結案紀錄'!G102=""),"結案資料未齊","結案資料完整")))</x:f>
      </x:c>
      <x:c r="K102" s="2"/>
      <x:c r="L102" s="2"/>
      <x:c r="M102" s="2"/>
    </x:row>
    <x:row r="103">
      <x:c r="A103" s="2" t="str">
        <x:f>IF('案件登錄'!A103="","",'案件登錄'!A103)</x:f>
      </x:c>
      <x:c r="B103" s="4" t="str">
        <x:f>IF(A103="","",'總覽'!$B$4)</x:f>
      </x:c>
      <x:c r="C103" s="2" t="str">
        <x:f>IF(A103="","",IF('案件登錄'!G103="","",MAX(0,B103-'案件登錄'!G103)))</x:f>
      </x:c>
      <x:c r="D103" s="2" t="str">
        <x:f>IF(A103="","",IF('案件登錄'!H103="","",'案件登錄'!H103-B103))</x:f>
      </x:c>
      <x:c r="E103" s="2" t="str">
        <x:f>IF(A103="","",IF('案件登錄'!H103="","缺承諾日",IF('案件登錄'!K103="已結案","已結案",IF(B103&gt;'案件登錄'!H103,"承諾日已過","未結案"))))</x:f>
      </x:c>
      <x:c r="F103" s="2" t="str">
        <x:f>IF(A103="","",IF('案件登錄'!I103="","缺活動日",IF(B103&gt;='案件登錄'!I103,"活動日已到","活動日未到")))</x:f>
      </x:c>
      <x:c r="G103" s="2" t="str">
        <x:f>IF(A103="","",IF('案件登錄'!B103="","缺關聯編號",IF(COUNTIFS('案件登錄'!$B$5:$B$104,'案件登錄'!B103)&gt;1,"疑似重複","唯一")))</x:f>
      </x:c>
      <x:c r="H103" s="2" t="str">
        <x:f>IF(A103="","",IF(OR('案件登錄'!G103="",'案件登錄'!H103=""),"缺日期",IF('案件登錄'!H103&lt;'案件登錄'!G103,"日期順序錯誤","正常")))</x:f>
      </x:c>
      <x:c r="I103" s="2" t="str">
        <x:f>IF(A103="","",IF(OR('案件登錄'!C103="",'案件登錄'!D103="",'案件登錄'!E103="",'案件登錄'!F103="",'案件登錄'!J103=""),"缺必要欄位","正常"))</x:f>
      </x:c>
      <x:c r="J103" s="2" t="str">
        <x:f>IF(A103="","",IF('案件登錄'!K103&lt;&gt;"已結案","未結案",IF(OR('結案紀錄'!B103="",'結案紀錄'!C103="",'結案紀錄'!D103="",'結案紀錄'!E103="",'結案紀錄'!G103=""),"結案資料未齊","結案資料完整")))</x:f>
      </x:c>
      <x:c r="K103" s="2"/>
      <x:c r="L103" s="2"/>
      <x:c r="M103" s="2"/>
    </x:row>
    <x:row r="104">
      <x:c r="A104" s="2" t="str">
        <x:f>IF('案件登錄'!A104="","",'案件登錄'!A104)</x:f>
      </x:c>
      <x:c r="B104" s="4" t="str">
        <x:f>IF(A104="","",'總覽'!$B$4)</x:f>
      </x:c>
      <x:c r="C104" s="2" t="str">
        <x:f>IF(A104="","",IF('案件登錄'!G104="","",MAX(0,B104-'案件登錄'!G104)))</x:f>
      </x:c>
      <x:c r="D104" s="2" t="str">
        <x:f>IF(A104="","",IF('案件登錄'!H104="","",'案件登錄'!H104-B104))</x:f>
      </x:c>
      <x:c r="E104" s="2" t="str">
        <x:f>IF(A104="","",IF('案件登錄'!H104="","缺承諾日",IF('案件登錄'!K104="已結案","已結案",IF(B104&gt;'案件登錄'!H104,"承諾日已過","未結案"))))</x:f>
      </x:c>
      <x:c r="F104" s="2" t="str">
        <x:f>IF(A104="","",IF('案件登錄'!I104="","缺活動日",IF(B104&gt;='案件登錄'!I104,"活動日已到","活動日未到")))</x:f>
      </x:c>
      <x:c r="G104" s="2" t="str">
        <x:f>IF(A104="","",IF('案件登錄'!B104="","缺關聯編號",IF(COUNTIFS('案件登錄'!$B$5:$B$104,'案件登錄'!B104)&gt;1,"疑似重複","唯一")))</x:f>
      </x:c>
      <x:c r="H104" s="2" t="str">
        <x:f>IF(A104="","",IF(OR('案件登錄'!G104="",'案件登錄'!H104=""),"缺日期",IF('案件登錄'!H104&lt;'案件登錄'!G104,"日期順序錯誤","正常")))</x:f>
      </x:c>
      <x:c r="I104" s="2" t="str">
        <x:f>IF(A104="","",IF(OR('案件登錄'!C104="",'案件登錄'!D104="",'案件登錄'!E104="",'案件登錄'!F104="",'案件登錄'!J104=""),"缺必要欄位","正常"))</x:f>
      </x:c>
      <x:c r="J104" s="2" t="str">
        <x:f>IF(A104="","",IF('案件登錄'!K104&lt;&gt;"已結案","未結案",IF(OR('結案紀錄'!B104="",'結案紀錄'!C104="",'結案紀錄'!D104="",'結案紀錄'!E104="",'結案紀錄'!G104=""),"結案資料未齊","結案資料完整")))</x:f>
      </x:c>
      <x:c r="K104" s="2"/>
      <x:c r="L104" s="2"/>
      <x:c r="M10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2" hidden="0" customWidth="1"/>
    <x:col min="5" max="5" width="22" hidden="0" customWidth="1"/>
    <x:col min="6" max="6" width="22" hidden="0" customWidth="1"/>
    <x:col min="7" max="7" width="17" hidden="0" customWidth="1"/>
    <x:col min="8" max="8" width="17" hidden="0" customWidth="1"/>
    <x:col min="9" max="9" width="17" hidden="0" customWidth="1"/>
    <x:col min="10" max="10" width="20" hidden="0" customWidth="1"/>
    <x:col min="11" max="11" width="20" hidden="0" customWidth="1"/>
    <x:col min="12" max="12" width="30" hidden="0" customWidth="1"/>
    <x:col min="13" max="13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案件登錄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案件編號</x:v>
      </x:c>
      <x:c r="B4" s="9" t="str">
        <x:v>關聯編號</x:v>
      </x:c>
      <x:c r="C4" s="9" t="str">
        <x:v>訂單編號</x:v>
      </x:c>
      <x:c r="D4" s="9" t="str">
        <x:v>承運業者</x:v>
      </x:c>
      <x:c r="E4" s="9" t="str">
        <x:v>追蹤編號</x:v>
      </x:c>
      <x:c r="F4" s="9" t="str">
        <x:v>異常類型</x:v>
      </x:c>
      <x:c r="G4" s="9" t="str">
        <x:v>立案日期</x:v>
      </x:c>
      <x:c r="H4" s="9" t="str">
        <x:v>承諾送達日</x:v>
      </x:c>
      <x:c r="I4" s="9" t="str">
        <x:v>活動日期</x:v>
      </x:c>
      <x:c r="J4" s="9" t="str">
        <x:v>負責人</x:v>
      </x:c>
      <x:c r="K4" s="9" t="str">
        <x:v>狀態</x:v>
      </x:c>
      <x:c r="L4" s="9" t="str">
        <x:v>最新物流事件</x:v>
      </x:c>
      <x:c r="M4" s="9" t="str">
        <x:v>證據網址</x:v>
      </x:c>
    </x:row>
    <x:row r="5">
      <x:c r="A5" s="10"/>
      <x:c r="B5" s="10"/>
      <x:c r="C5" s="10"/>
      <x:c r="D5" s="10"/>
      <x:c r="E5" s="10"/>
      <x:c r="F5" s="10"/>
      <x:c r="G5" s="11"/>
      <x:c r="H5" s="11"/>
      <x:c r="I5" s="11"/>
      <x:c r="J5" s="10"/>
      <x:c r="K5" s="10"/>
      <x:c r="L5" s="10"/>
      <x:c r="M5" s="10"/>
    </x:row>
    <x:row r="6">
      <x:c r="A6" s="10"/>
      <x:c r="B6" s="10"/>
      <x:c r="C6" s="10"/>
      <x:c r="D6" s="10"/>
      <x:c r="E6" s="10"/>
      <x:c r="F6" s="10"/>
      <x:c r="G6" s="11"/>
      <x:c r="H6" s="11"/>
      <x:c r="I6" s="11"/>
      <x:c r="J6" s="10"/>
      <x:c r="K6" s="10"/>
      <x:c r="L6" s="10"/>
      <x:c r="M6" s="10"/>
    </x:row>
    <x:row r="7">
      <x:c r="A7" s="10"/>
      <x:c r="B7" s="10"/>
      <x:c r="C7" s="10"/>
      <x:c r="D7" s="10"/>
      <x:c r="E7" s="10"/>
      <x:c r="F7" s="10"/>
      <x:c r="G7" s="11"/>
      <x:c r="H7" s="11"/>
      <x:c r="I7" s="11"/>
      <x:c r="J7" s="10"/>
      <x:c r="K7" s="10"/>
      <x:c r="L7" s="10"/>
      <x:c r="M7" s="10"/>
    </x:row>
    <x:row r="8">
      <x:c r="A8" s="10"/>
      <x:c r="B8" s="10"/>
      <x:c r="C8" s="10"/>
      <x:c r="D8" s="10"/>
      <x:c r="E8" s="10"/>
      <x:c r="F8" s="10"/>
      <x:c r="G8" s="11"/>
      <x:c r="H8" s="11"/>
      <x:c r="I8" s="11"/>
      <x:c r="J8" s="10"/>
      <x:c r="K8" s="10"/>
      <x:c r="L8" s="10"/>
      <x:c r="M8" s="10"/>
    </x:row>
    <x:row r="9">
      <x:c r="A9" s="10"/>
      <x:c r="B9" s="10"/>
      <x:c r="C9" s="10"/>
      <x:c r="D9" s="10"/>
      <x:c r="E9" s="10"/>
      <x:c r="F9" s="10"/>
      <x:c r="G9" s="11"/>
      <x:c r="H9" s="11"/>
      <x:c r="I9" s="11"/>
      <x:c r="J9" s="10"/>
      <x:c r="K9" s="10"/>
      <x:c r="L9" s="10"/>
      <x:c r="M9" s="10"/>
    </x:row>
    <x:row r="10">
      <x:c r="A10" s="10"/>
      <x:c r="B10" s="10"/>
      <x:c r="C10" s="10"/>
      <x:c r="D10" s="10"/>
      <x:c r="E10" s="10"/>
      <x:c r="F10" s="10"/>
      <x:c r="G10" s="11"/>
      <x:c r="H10" s="11"/>
      <x:c r="I10" s="11"/>
      <x:c r="J10" s="10"/>
      <x:c r="K10" s="10"/>
      <x:c r="L10" s="10"/>
      <x:c r="M10" s="10"/>
    </x:row>
    <x:row r="11">
      <x:c r="A11" s="10"/>
      <x:c r="B11" s="10"/>
      <x:c r="C11" s="10"/>
      <x:c r="D11" s="10"/>
      <x:c r="E11" s="10"/>
      <x:c r="F11" s="10"/>
      <x:c r="G11" s="11"/>
      <x:c r="H11" s="11"/>
      <x:c r="I11" s="11"/>
      <x:c r="J11" s="10"/>
      <x:c r="K11" s="10"/>
      <x:c r="L11" s="10"/>
      <x:c r="M11" s="10"/>
    </x:row>
    <x:row r="12">
      <x:c r="A12" s="10"/>
      <x:c r="B12" s="10"/>
      <x:c r="C12" s="10"/>
      <x:c r="D12" s="10"/>
      <x:c r="E12" s="10"/>
      <x:c r="F12" s="10"/>
      <x:c r="G12" s="11"/>
      <x:c r="H12" s="11"/>
      <x:c r="I12" s="11"/>
      <x:c r="J12" s="10"/>
      <x:c r="K12" s="10"/>
      <x:c r="L12" s="10"/>
      <x:c r="M12" s="10"/>
    </x:row>
    <x:row r="13">
      <x:c r="A13" s="10"/>
      <x:c r="B13" s="10"/>
      <x:c r="C13" s="10"/>
      <x:c r="D13" s="10"/>
      <x:c r="E13" s="10"/>
      <x:c r="F13" s="10"/>
      <x:c r="G13" s="11"/>
      <x:c r="H13" s="11"/>
      <x:c r="I13" s="11"/>
      <x:c r="J13" s="10"/>
      <x:c r="K13" s="10"/>
      <x:c r="L13" s="10"/>
      <x:c r="M13" s="10"/>
    </x:row>
    <x:row r="14">
      <x:c r="A14" s="10"/>
      <x:c r="B14" s="10"/>
      <x:c r="C14" s="10"/>
      <x:c r="D14" s="10"/>
      <x:c r="E14" s="10"/>
      <x:c r="F14" s="10"/>
      <x:c r="G14" s="11"/>
      <x:c r="H14" s="11"/>
      <x:c r="I14" s="11"/>
      <x:c r="J14" s="10"/>
      <x:c r="K14" s="10"/>
      <x:c r="L14" s="10"/>
      <x:c r="M14" s="10"/>
    </x:row>
    <x:row r="15">
      <x:c r="A15" s="10"/>
      <x:c r="B15" s="10"/>
      <x:c r="C15" s="10"/>
      <x:c r="D15" s="10"/>
      <x:c r="E15" s="10"/>
      <x:c r="F15" s="10"/>
      <x:c r="G15" s="11"/>
      <x:c r="H15" s="11"/>
      <x:c r="I15" s="11"/>
      <x:c r="J15" s="10"/>
      <x:c r="K15" s="10"/>
      <x:c r="L15" s="10"/>
      <x:c r="M15" s="10"/>
    </x:row>
    <x:row r="16">
      <x:c r="A16" s="10"/>
      <x:c r="B16" s="10"/>
      <x:c r="C16" s="10"/>
      <x:c r="D16" s="10"/>
      <x:c r="E16" s="10"/>
      <x:c r="F16" s="10"/>
      <x:c r="G16" s="11"/>
      <x:c r="H16" s="11"/>
      <x:c r="I16" s="11"/>
      <x:c r="J16" s="10"/>
      <x:c r="K16" s="10"/>
      <x:c r="L16" s="10"/>
      <x:c r="M16" s="10"/>
    </x:row>
    <x:row r="17">
      <x:c r="A17" s="10"/>
      <x:c r="B17" s="10"/>
      <x:c r="C17" s="10"/>
      <x:c r="D17" s="10"/>
      <x:c r="E17" s="10"/>
      <x:c r="F17" s="10"/>
      <x:c r="G17" s="11"/>
      <x:c r="H17" s="11"/>
      <x:c r="I17" s="11"/>
      <x:c r="J17" s="10"/>
      <x:c r="K17" s="10"/>
      <x:c r="L17" s="10"/>
      <x:c r="M17" s="10"/>
    </x:row>
    <x:row r="18">
      <x:c r="A18" s="10"/>
      <x:c r="B18" s="10"/>
      <x:c r="C18" s="10"/>
      <x:c r="D18" s="10"/>
      <x:c r="E18" s="10"/>
      <x:c r="F18" s="10"/>
      <x:c r="G18" s="11"/>
      <x:c r="H18" s="11"/>
      <x:c r="I18" s="11"/>
      <x:c r="J18" s="10"/>
      <x:c r="K18" s="10"/>
      <x:c r="L18" s="10"/>
      <x:c r="M18" s="10"/>
    </x:row>
    <x:row r="19">
      <x:c r="A19" s="10"/>
      <x:c r="B19" s="10"/>
      <x:c r="C19" s="10"/>
      <x:c r="D19" s="10"/>
      <x:c r="E19" s="10"/>
      <x:c r="F19" s="10"/>
      <x:c r="G19" s="11"/>
      <x:c r="H19" s="11"/>
      <x:c r="I19" s="11"/>
      <x:c r="J19" s="10"/>
      <x:c r="K19" s="10"/>
      <x:c r="L19" s="10"/>
      <x:c r="M19" s="10"/>
    </x:row>
    <x:row r="20">
      <x:c r="A20" s="10"/>
      <x:c r="B20" s="10"/>
      <x:c r="C20" s="10"/>
      <x:c r="D20" s="10"/>
      <x:c r="E20" s="10"/>
      <x:c r="F20" s="10"/>
      <x:c r="G20" s="11"/>
      <x:c r="H20" s="11"/>
      <x:c r="I20" s="11"/>
      <x:c r="J20" s="10"/>
      <x:c r="K20" s="10"/>
      <x:c r="L20" s="10"/>
      <x:c r="M20" s="10"/>
    </x:row>
    <x:row r="21">
      <x:c r="A21" s="10"/>
      <x:c r="B21" s="10"/>
      <x:c r="C21" s="10"/>
      <x:c r="D21" s="10"/>
      <x:c r="E21" s="10"/>
      <x:c r="F21" s="10"/>
      <x:c r="G21" s="11"/>
      <x:c r="H21" s="11"/>
      <x:c r="I21" s="11"/>
      <x:c r="J21" s="10"/>
      <x:c r="K21" s="10"/>
      <x:c r="L21" s="10"/>
      <x:c r="M21" s="10"/>
    </x:row>
    <x:row r="22">
      <x:c r="A22" s="10"/>
      <x:c r="B22" s="10"/>
      <x:c r="C22" s="10"/>
      <x:c r="D22" s="10"/>
      <x:c r="E22" s="10"/>
      <x:c r="F22" s="10"/>
      <x:c r="G22" s="11"/>
      <x:c r="H22" s="11"/>
      <x:c r="I22" s="11"/>
      <x:c r="J22" s="10"/>
      <x:c r="K22" s="10"/>
      <x:c r="L22" s="10"/>
      <x:c r="M22" s="10"/>
    </x:row>
    <x:row r="23">
      <x:c r="A23" s="10"/>
      <x:c r="B23" s="10"/>
      <x:c r="C23" s="10"/>
      <x:c r="D23" s="10"/>
      <x:c r="E23" s="10"/>
      <x:c r="F23" s="10"/>
      <x:c r="G23" s="11"/>
      <x:c r="H23" s="11"/>
      <x:c r="I23" s="11"/>
      <x:c r="J23" s="10"/>
      <x:c r="K23" s="10"/>
      <x:c r="L23" s="10"/>
      <x:c r="M23" s="10"/>
    </x:row>
    <x:row r="24">
      <x:c r="A24" s="10"/>
      <x:c r="B24" s="10"/>
      <x:c r="C24" s="10"/>
      <x:c r="D24" s="10"/>
      <x:c r="E24" s="10"/>
      <x:c r="F24" s="10"/>
      <x:c r="G24" s="11"/>
      <x:c r="H24" s="11"/>
      <x:c r="I24" s="11"/>
      <x:c r="J24" s="10"/>
      <x:c r="K24" s="10"/>
      <x:c r="L24" s="10"/>
      <x:c r="M24" s="10"/>
    </x:row>
    <x:row r="25">
      <x:c r="A25" s="10"/>
      <x:c r="B25" s="10"/>
      <x:c r="C25" s="10"/>
      <x:c r="D25" s="10"/>
      <x:c r="E25" s="10"/>
      <x:c r="F25" s="10"/>
      <x:c r="G25" s="11"/>
      <x:c r="H25" s="11"/>
      <x:c r="I25" s="11"/>
      <x:c r="J25" s="10"/>
      <x:c r="K25" s="10"/>
      <x:c r="L25" s="10"/>
      <x:c r="M25" s="10"/>
    </x:row>
    <x:row r="26">
      <x:c r="A26" s="10"/>
      <x:c r="B26" s="10"/>
      <x:c r="C26" s="10"/>
      <x:c r="D26" s="10"/>
      <x:c r="E26" s="10"/>
      <x:c r="F26" s="10"/>
      <x:c r="G26" s="11"/>
      <x:c r="H26" s="11"/>
      <x:c r="I26" s="11"/>
      <x:c r="J26" s="10"/>
      <x:c r="K26" s="10"/>
      <x:c r="L26" s="10"/>
      <x:c r="M26" s="10"/>
    </x:row>
    <x:row r="27">
      <x:c r="A27" s="10"/>
      <x:c r="B27" s="10"/>
      <x:c r="C27" s="10"/>
      <x:c r="D27" s="10"/>
      <x:c r="E27" s="10"/>
      <x:c r="F27" s="10"/>
      <x:c r="G27" s="11"/>
      <x:c r="H27" s="11"/>
      <x:c r="I27" s="11"/>
      <x:c r="J27" s="10"/>
      <x:c r="K27" s="10"/>
      <x:c r="L27" s="10"/>
      <x:c r="M27" s="10"/>
    </x:row>
    <x:row r="28">
      <x:c r="A28" s="10"/>
      <x:c r="B28" s="10"/>
      <x:c r="C28" s="10"/>
      <x:c r="D28" s="10"/>
      <x:c r="E28" s="10"/>
      <x:c r="F28" s="10"/>
      <x:c r="G28" s="11"/>
      <x:c r="H28" s="11"/>
      <x:c r="I28" s="11"/>
      <x:c r="J28" s="10"/>
      <x:c r="K28" s="10"/>
      <x:c r="L28" s="10"/>
      <x:c r="M28" s="10"/>
    </x:row>
    <x:row r="29">
      <x:c r="A29" s="10"/>
      <x:c r="B29" s="10"/>
      <x:c r="C29" s="10"/>
      <x:c r="D29" s="10"/>
      <x:c r="E29" s="10"/>
      <x:c r="F29" s="10"/>
      <x:c r="G29" s="11"/>
      <x:c r="H29" s="11"/>
      <x:c r="I29" s="11"/>
      <x:c r="J29" s="10"/>
      <x:c r="K29" s="10"/>
      <x:c r="L29" s="10"/>
      <x:c r="M29" s="10"/>
    </x:row>
    <x:row r="30">
      <x:c r="A30" s="10"/>
      <x:c r="B30" s="10"/>
      <x:c r="C30" s="10"/>
      <x:c r="D30" s="10"/>
      <x:c r="E30" s="10"/>
      <x:c r="F30" s="10"/>
      <x:c r="G30" s="11"/>
      <x:c r="H30" s="11"/>
      <x:c r="I30" s="11"/>
      <x:c r="J30" s="10"/>
      <x:c r="K30" s="10"/>
      <x:c r="L30" s="10"/>
      <x:c r="M30" s="10"/>
    </x:row>
    <x:row r="31">
      <x:c r="A31" s="10"/>
      <x:c r="B31" s="10"/>
      <x:c r="C31" s="10"/>
      <x:c r="D31" s="10"/>
      <x:c r="E31" s="10"/>
      <x:c r="F31" s="10"/>
      <x:c r="G31" s="11"/>
      <x:c r="H31" s="11"/>
      <x:c r="I31" s="11"/>
      <x:c r="J31" s="10"/>
      <x:c r="K31" s="10"/>
      <x:c r="L31" s="10"/>
      <x:c r="M31" s="10"/>
    </x:row>
    <x:row r="32">
      <x:c r="A32" s="10"/>
      <x:c r="B32" s="10"/>
      <x:c r="C32" s="10"/>
      <x:c r="D32" s="10"/>
      <x:c r="E32" s="10"/>
      <x:c r="F32" s="10"/>
      <x:c r="G32" s="11"/>
      <x:c r="H32" s="11"/>
      <x:c r="I32" s="11"/>
      <x:c r="J32" s="10"/>
      <x:c r="K32" s="10"/>
      <x:c r="L32" s="10"/>
      <x:c r="M32" s="10"/>
    </x:row>
    <x:row r="33">
      <x:c r="A33" s="10"/>
      <x:c r="B33" s="10"/>
      <x:c r="C33" s="10"/>
      <x:c r="D33" s="10"/>
      <x:c r="E33" s="10"/>
      <x:c r="F33" s="10"/>
      <x:c r="G33" s="11"/>
      <x:c r="H33" s="11"/>
      <x:c r="I33" s="11"/>
      <x:c r="J33" s="10"/>
      <x:c r="K33" s="10"/>
      <x:c r="L33" s="10"/>
      <x:c r="M33" s="10"/>
    </x:row>
    <x:row r="34">
      <x:c r="A34" s="10"/>
      <x:c r="B34" s="10"/>
      <x:c r="C34" s="10"/>
      <x:c r="D34" s="10"/>
      <x:c r="E34" s="10"/>
      <x:c r="F34" s="10"/>
      <x:c r="G34" s="11"/>
      <x:c r="H34" s="11"/>
      <x:c r="I34" s="11"/>
      <x:c r="J34" s="10"/>
      <x:c r="K34" s="10"/>
      <x:c r="L34" s="10"/>
      <x:c r="M34" s="10"/>
    </x:row>
    <x:row r="35">
      <x:c r="A35" s="10"/>
      <x:c r="B35" s="10"/>
      <x:c r="C35" s="10"/>
      <x:c r="D35" s="10"/>
      <x:c r="E35" s="10"/>
      <x:c r="F35" s="10"/>
      <x:c r="G35" s="11"/>
      <x:c r="H35" s="11"/>
      <x:c r="I35" s="11"/>
      <x:c r="J35" s="10"/>
      <x:c r="K35" s="10"/>
      <x:c r="L35" s="10"/>
      <x:c r="M35" s="10"/>
    </x:row>
    <x:row r="36">
      <x:c r="A36" s="10"/>
      <x:c r="B36" s="10"/>
      <x:c r="C36" s="10"/>
      <x:c r="D36" s="10"/>
      <x:c r="E36" s="10"/>
      <x:c r="F36" s="10"/>
      <x:c r="G36" s="11"/>
      <x:c r="H36" s="11"/>
      <x:c r="I36" s="11"/>
      <x:c r="J36" s="10"/>
      <x:c r="K36" s="10"/>
      <x:c r="L36" s="10"/>
      <x:c r="M36" s="10"/>
    </x:row>
    <x:row r="37">
      <x:c r="A37" s="10"/>
      <x:c r="B37" s="10"/>
      <x:c r="C37" s="10"/>
      <x:c r="D37" s="10"/>
      <x:c r="E37" s="10"/>
      <x:c r="F37" s="10"/>
      <x:c r="G37" s="11"/>
      <x:c r="H37" s="11"/>
      <x:c r="I37" s="11"/>
      <x:c r="J37" s="10"/>
      <x:c r="K37" s="10"/>
      <x:c r="L37" s="10"/>
      <x:c r="M37" s="10"/>
    </x:row>
    <x:row r="38">
      <x:c r="A38" s="10"/>
      <x:c r="B38" s="10"/>
      <x:c r="C38" s="10"/>
      <x:c r="D38" s="10"/>
      <x:c r="E38" s="10"/>
      <x:c r="F38" s="10"/>
      <x:c r="G38" s="11"/>
      <x:c r="H38" s="11"/>
      <x:c r="I38" s="11"/>
      <x:c r="J38" s="10"/>
      <x:c r="K38" s="10"/>
      <x:c r="L38" s="10"/>
      <x:c r="M38" s="10"/>
    </x:row>
    <x:row r="39">
      <x:c r="A39" s="10"/>
      <x:c r="B39" s="10"/>
      <x:c r="C39" s="10"/>
      <x:c r="D39" s="10"/>
      <x:c r="E39" s="10"/>
      <x:c r="F39" s="10"/>
      <x:c r="G39" s="11"/>
      <x:c r="H39" s="11"/>
      <x:c r="I39" s="11"/>
      <x:c r="J39" s="10"/>
      <x:c r="K39" s="10"/>
      <x:c r="L39" s="10"/>
      <x:c r="M39" s="10"/>
    </x:row>
    <x:row r="40">
      <x:c r="A40" s="10"/>
      <x:c r="B40" s="10"/>
      <x:c r="C40" s="10"/>
      <x:c r="D40" s="10"/>
      <x:c r="E40" s="10"/>
      <x:c r="F40" s="10"/>
      <x:c r="G40" s="11"/>
      <x:c r="H40" s="11"/>
      <x:c r="I40" s="11"/>
      <x:c r="J40" s="10"/>
      <x:c r="K40" s="10"/>
      <x:c r="L40" s="10"/>
      <x:c r="M40" s="10"/>
    </x:row>
    <x:row r="41">
      <x:c r="A41" s="10"/>
      <x:c r="B41" s="10"/>
      <x:c r="C41" s="10"/>
      <x:c r="D41" s="10"/>
      <x:c r="E41" s="10"/>
      <x:c r="F41" s="10"/>
      <x:c r="G41" s="11"/>
      <x:c r="H41" s="11"/>
      <x:c r="I41" s="11"/>
      <x:c r="J41" s="10"/>
      <x:c r="K41" s="10"/>
      <x:c r="L41" s="10"/>
      <x:c r="M41" s="10"/>
    </x:row>
    <x:row r="42">
      <x:c r="A42" s="10"/>
      <x:c r="B42" s="10"/>
      <x:c r="C42" s="10"/>
      <x:c r="D42" s="10"/>
      <x:c r="E42" s="10"/>
      <x:c r="F42" s="10"/>
      <x:c r="G42" s="11"/>
      <x:c r="H42" s="11"/>
      <x:c r="I42" s="11"/>
      <x:c r="J42" s="10"/>
      <x:c r="K42" s="10"/>
      <x:c r="L42" s="10"/>
      <x:c r="M42" s="10"/>
    </x:row>
    <x:row r="43">
      <x:c r="A43" s="10"/>
      <x:c r="B43" s="10"/>
      <x:c r="C43" s="10"/>
      <x:c r="D43" s="10"/>
      <x:c r="E43" s="10"/>
      <x:c r="F43" s="10"/>
      <x:c r="G43" s="11"/>
      <x:c r="H43" s="11"/>
      <x:c r="I43" s="11"/>
      <x:c r="J43" s="10"/>
      <x:c r="K43" s="10"/>
      <x:c r="L43" s="10"/>
      <x:c r="M43" s="10"/>
    </x:row>
    <x:row r="44">
      <x:c r="A44" s="10"/>
      <x:c r="B44" s="10"/>
      <x:c r="C44" s="10"/>
      <x:c r="D44" s="10"/>
      <x:c r="E44" s="10"/>
      <x:c r="F44" s="10"/>
      <x:c r="G44" s="11"/>
      <x:c r="H44" s="11"/>
      <x:c r="I44" s="11"/>
      <x:c r="J44" s="10"/>
      <x:c r="K44" s="10"/>
      <x:c r="L44" s="10"/>
      <x:c r="M44" s="10"/>
    </x:row>
    <x:row r="45">
      <x:c r="A45" s="10"/>
      <x:c r="B45" s="10"/>
      <x:c r="C45" s="10"/>
      <x:c r="D45" s="10"/>
      <x:c r="E45" s="10"/>
      <x:c r="F45" s="10"/>
      <x:c r="G45" s="11"/>
      <x:c r="H45" s="11"/>
      <x:c r="I45" s="11"/>
      <x:c r="J45" s="10"/>
      <x:c r="K45" s="10"/>
      <x:c r="L45" s="10"/>
      <x:c r="M45" s="10"/>
    </x:row>
    <x:row r="46">
      <x:c r="A46" s="10"/>
      <x:c r="B46" s="10"/>
      <x:c r="C46" s="10"/>
      <x:c r="D46" s="10"/>
      <x:c r="E46" s="10"/>
      <x:c r="F46" s="10"/>
      <x:c r="G46" s="11"/>
      <x:c r="H46" s="11"/>
      <x:c r="I46" s="11"/>
      <x:c r="J46" s="10"/>
      <x:c r="K46" s="10"/>
      <x:c r="L46" s="10"/>
      <x:c r="M46" s="10"/>
    </x:row>
    <x:row r="47">
      <x:c r="A47" s="10"/>
      <x:c r="B47" s="10"/>
      <x:c r="C47" s="10"/>
      <x:c r="D47" s="10"/>
      <x:c r="E47" s="10"/>
      <x:c r="F47" s="10"/>
      <x:c r="G47" s="11"/>
      <x:c r="H47" s="11"/>
      <x:c r="I47" s="11"/>
      <x:c r="J47" s="10"/>
      <x:c r="K47" s="10"/>
      <x:c r="L47" s="10"/>
      <x:c r="M47" s="10"/>
    </x:row>
    <x:row r="48">
      <x:c r="A48" s="10"/>
      <x:c r="B48" s="10"/>
      <x:c r="C48" s="10"/>
      <x:c r="D48" s="10"/>
      <x:c r="E48" s="10"/>
      <x:c r="F48" s="10"/>
      <x:c r="G48" s="11"/>
      <x:c r="H48" s="11"/>
      <x:c r="I48" s="11"/>
      <x:c r="J48" s="10"/>
      <x:c r="K48" s="10"/>
      <x:c r="L48" s="10"/>
      <x:c r="M48" s="10"/>
    </x:row>
    <x:row r="49">
      <x:c r="A49" s="10"/>
      <x:c r="B49" s="10"/>
      <x:c r="C49" s="10"/>
      <x:c r="D49" s="10"/>
      <x:c r="E49" s="10"/>
      <x:c r="F49" s="10"/>
      <x:c r="G49" s="11"/>
      <x:c r="H49" s="11"/>
      <x:c r="I49" s="11"/>
      <x:c r="J49" s="10"/>
      <x:c r="K49" s="10"/>
      <x:c r="L49" s="10"/>
      <x:c r="M49" s="10"/>
    </x:row>
    <x:row r="50">
      <x:c r="A50" s="10"/>
      <x:c r="B50" s="10"/>
      <x:c r="C50" s="10"/>
      <x:c r="D50" s="10"/>
      <x:c r="E50" s="10"/>
      <x:c r="F50" s="10"/>
      <x:c r="G50" s="11"/>
      <x:c r="H50" s="11"/>
      <x:c r="I50" s="11"/>
      <x:c r="J50" s="10"/>
      <x:c r="K50" s="10"/>
      <x:c r="L50" s="10"/>
      <x:c r="M50" s="10"/>
    </x:row>
    <x:row r="51">
      <x:c r="A51" s="10"/>
      <x:c r="B51" s="10"/>
      <x:c r="C51" s="10"/>
      <x:c r="D51" s="10"/>
      <x:c r="E51" s="10"/>
      <x:c r="F51" s="10"/>
      <x:c r="G51" s="11"/>
      <x:c r="H51" s="11"/>
      <x:c r="I51" s="11"/>
      <x:c r="J51" s="10"/>
      <x:c r="K51" s="10"/>
      <x:c r="L51" s="10"/>
      <x:c r="M51" s="10"/>
    </x:row>
    <x:row r="52">
      <x:c r="A52" s="10"/>
      <x:c r="B52" s="10"/>
      <x:c r="C52" s="10"/>
      <x:c r="D52" s="10"/>
      <x:c r="E52" s="10"/>
      <x:c r="F52" s="10"/>
      <x:c r="G52" s="11"/>
      <x:c r="H52" s="11"/>
      <x:c r="I52" s="11"/>
      <x:c r="J52" s="10"/>
      <x:c r="K52" s="10"/>
      <x:c r="L52" s="10"/>
      <x:c r="M52" s="10"/>
    </x:row>
    <x:row r="53">
      <x:c r="A53" s="10"/>
      <x:c r="B53" s="10"/>
      <x:c r="C53" s="10"/>
      <x:c r="D53" s="10"/>
      <x:c r="E53" s="10"/>
      <x:c r="F53" s="10"/>
      <x:c r="G53" s="11"/>
      <x:c r="H53" s="11"/>
      <x:c r="I53" s="11"/>
      <x:c r="J53" s="10"/>
      <x:c r="K53" s="10"/>
      <x:c r="L53" s="10"/>
      <x:c r="M53" s="10"/>
    </x:row>
    <x:row r="54">
      <x:c r="A54" s="10"/>
      <x:c r="B54" s="10"/>
      <x:c r="C54" s="10"/>
      <x:c r="D54" s="10"/>
      <x:c r="E54" s="10"/>
      <x:c r="F54" s="10"/>
      <x:c r="G54" s="11"/>
      <x:c r="H54" s="11"/>
      <x:c r="I54" s="11"/>
      <x:c r="J54" s="10"/>
      <x:c r="K54" s="10"/>
      <x:c r="L54" s="10"/>
      <x:c r="M54" s="10"/>
    </x:row>
    <x:row r="55">
      <x:c r="A55" s="10"/>
      <x:c r="B55" s="10"/>
      <x:c r="C55" s="10"/>
      <x:c r="D55" s="10"/>
      <x:c r="E55" s="10"/>
      <x:c r="F55" s="10"/>
      <x:c r="G55" s="11"/>
      <x:c r="H55" s="11"/>
      <x:c r="I55" s="11"/>
      <x:c r="J55" s="10"/>
      <x:c r="K55" s="10"/>
      <x:c r="L55" s="10"/>
      <x:c r="M55" s="10"/>
    </x:row>
    <x:row r="56">
      <x:c r="A56" s="10"/>
      <x:c r="B56" s="10"/>
      <x:c r="C56" s="10"/>
      <x:c r="D56" s="10"/>
      <x:c r="E56" s="10"/>
      <x:c r="F56" s="10"/>
      <x:c r="G56" s="11"/>
      <x:c r="H56" s="11"/>
      <x:c r="I56" s="11"/>
      <x:c r="J56" s="10"/>
      <x:c r="K56" s="10"/>
      <x:c r="L56" s="10"/>
      <x:c r="M56" s="10"/>
    </x:row>
    <x:row r="57">
      <x:c r="A57" s="10"/>
      <x:c r="B57" s="10"/>
      <x:c r="C57" s="10"/>
      <x:c r="D57" s="10"/>
      <x:c r="E57" s="10"/>
      <x:c r="F57" s="10"/>
      <x:c r="G57" s="11"/>
      <x:c r="H57" s="11"/>
      <x:c r="I57" s="11"/>
      <x:c r="J57" s="10"/>
      <x:c r="K57" s="10"/>
      <x:c r="L57" s="10"/>
      <x:c r="M57" s="10"/>
    </x:row>
    <x:row r="58">
      <x:c r="A58" s="10"/>
      <x:c r="B58" s="10"/>
      <x:c r="C58" s="10"/>
      <x:c r="D58" s="10"/>
      <x:c r="E58" s="10"/>
      <x:c r="F58" s="10"/>
      <x:c r="G58" s="11"/>
      <x:c r="H58" s="11"/>
      <x:c r="I58" s="11"/>
      <x:c r="J58" s="10"/>
      <x:c r="K58" s="10"/>
      <x:c r="L58" s="10"/>
      <x:c r="M58" s="10"/>
    </x:row>
    <x:row r="59">
      <x:c r="A59" s="10"/>
      <x:c r="B59" s="10"/>
      <x:c r="C59" s="10"/>
      <x:c r="D59" s="10"/>
      <x:c r="E59" s="10"/>
      <x:c r="F59" s="10"/>
      <x:c r="G59" s="11"/>
      <x:c r="H59" s="11"/>
      <x:c r="I59" s="11"/>
      <x:c r="J59" s="10"/>
      <x:c r="K59" s="10"/>
      <x:c r="L59" s="10"/>
      <x:c r="M59" s="10"/>
    </x:row>
    <x:row r="60">
      <x:c r="A60" s="10"/>
      <x:c r="B60" s="10"/>
      <x:c r="C60" s="10"/>
      <x:c r="D60" s="10"/>
      <x:c r="E60" s="10"/>
      <x:c r="F60" s="10"/>
      <x:c r="G60" s="11"/>
      <x:c r="H60" s="11"/>
      <x:c r="I60" s="11"/>
      <x:c r="J60" s="10"/>
      <x:c r="K60" s="10"/>
      <x:c r="L60" s="10"/>
      <x:c r="M60" s="10"/>
    </x:row>
    <x:row r="61">
      <x:c r="A61" s="10"/>
      <x:c r="B61" s="10"/>
      <x:c r="C61" s="10"/>
      <x:c r="D61" s="10"/>
      <x:c r="E61" s="10"/>
      <x:c r="F61" s="10"/>
      <x:c r="G61" s="11"/>
      <x:c r="H61" s="11"/>
      <x:c r="I61" s="11"/>
      <x:c r="J61" s="10"/>
      <x:c r="K61" s="10"/>
      <x:c r="L61" s="10"/>
      <x:c r="M61" s="10"/>
    </x:row>
    <x:row r="62">
      <x:c r="A62" s="10"/>
      <x:c r="B62" s="10"/>
      <x:c r="C62" s="10"/>
      <x:c r="D62" s="10"/>
      <x:c r="E62" s="10"/>
      <x:c r="F62" s="10"/>
      <x:c r="G62" s="11"/>
      <x:c r="H62" s="11"/>
      <x:c r="I62" s="11"/>
      <x:c r="J62" s="10"/>
      <x:c r="K62" s="10"/>
      <x:c r="L62" s="10"/>
      <x:c r="M62" s="10"/>
    </x:row>
    <x:row r="63">
      <x:c r="A63" s="10"/>
      <x:c r="B63" s="10"/>
      <x:c r="C63" s="10"/>
      <x:c r="D63" s="10"/>
      <x:c r="E63" s="10"/>
      <x:c r="F63" s="10"/>
      <x:c r="G63" s="11"/>
      <x:c r="H63" s="11"/>
      <x:c r="I63" s="11"/>
      <x:c r="J63" s="10"/>
      <x:c r="K63" s="10"/>
      <x:c r="L63" s="10"/>
      <x:c r="M63" s="10"/>
    </x:row>
    <x:row r="64">
      <x:c r="A64" s="10"/>
      <x:c r="B64" s="10"/>
      <x:c r="C64" s="10"/>
      <x:c r="D64" s="10"/>
      <x:c r="E64" s="10"/>
      <x:c r="F64" s="10"/>
      <x:c r="G64" s="11"/>
      <x:c r="H64" s="11"/>
      <x:c r="I64" s="11"/>
      <x:c r="J64" s="10"/>
      <x:c r="K64" s="10"/>
      <x:c r="L64" s="10"/>
      <x:c r="M64" s="10"/>
    </x:row>
    <x:row r="65">
      <x:c r="A65" s="10"/>
      <x:c r="B65" s="10"/>
      <x:c r="C65" s="10"/>
      <x:c r="D65" s="10"/>
      <x:c r="E65" s="10"/>
      <x:c r="F65" s="10"/>
      <x:c r="G65" s="11"/>
      <x:c r="H65" s="11"/>
      <x:c r="I65" s="11"/>
      <x:c r="J65" s="10"/>
      <x:c r="K65" s="10"/>
      <x:c r="L65" s="10"/>
      <x:c r="M65" s="10"/>
    </x:row>
    <x:row r="66">
      <x:c r="A66" s="10"/>
      <x:c r="B66" s="10"/>
      <x:c r="C66" s="10"/>
      <x:c r="D66" s="10"/>
      <x:c r="E66" s="10"/>
      <x:c r="F66" s="10"/>
      <x:c r="G66" s="11"/>
      <x:c r="H66" s="11"/>
      <x:c r="I66" s="11"/>
      <x:c r="J66" s="10"/>
      <x:c r="K66" s="10"/>
      <x:c r="L66" s="10"/>
      <x:c r="M66" s="10"/>
    </x:row>
    <x:row r="67">
      <x:c r="A67" s="10"/>
      <x:c r="B67" s="10"/>
      <x:c r="C67" s="10"/>
      <x:c r="D67" s="10"/>
      <x:c r="E67" s="10"/>
      <x:c r="F67" s="10"/>
      <x:c r="G67" s="11"/>
      <x:c r="H67" s="11"/>
      <x:c r="I67" s="11"/>
      <x:c r="J67" s="10"/>
      <x:c r="K67" s="10"/>
      <x:c r="L67" s="10"/>
      <x:c r="M67" s="10"/>
    </x:row>
    <x:row r="68">
      <x:c r="A68" s="10"/>
      <x:c r="B68" s="10"/>
      <x:c r="C68" s="10"/>
      <x:c r="D68" s="10"/>
      <x:c r="E68" s="10"/>
      <x:c r="F68" s="10"/>
      <x:c r="G68" s="11"/>
      <x:c r="H68" s="11"/>
      <x:c r="I68" s="11"/>
      <x:c r="J68" s="10"/>
      <x:c r="K68" s="10"/>
      <x:c r="L68" s="10"/>
      <x:c r="M68" s="10"/>
    </x:row>
    <x:row r="69">
      <x:c r="A69" s="10"/>
      <x:c r="B69" s="10"/>
      <x:c r="C69" s="10"/>
      <x:c r="D69" s="10"/>
      <x:c r="E69" s="10"/>
      <x:c r="F69" s="10"/>
      <x:c r="G69" s="11"/>
      <x:c r="H69" s="11"/>
      <x:c r="I69" s="11"/>
      <x:c r="J69" s="10"/>
      <x:c r="K69" s="10"/>
      <x:c r="L69" s="10"/>
      <x:c r="M69" s="10"/>
    </x:row>
    <x:row r="70">
      <x:c r="A70" s="10"/>
      <x:c r="B70" s="10"/>
      <x:c r="C70" s="10"/>
      <x:c r="D70" s="10"/>
      <x:c r="E70" s="10"/>
      <x:c r="F70" s="10"/>
      <x:c r="G70" s="11"/>
      <x:c r="H70" s="11"/>
      <x:c r="I70" s="11"/>
      <x:c r="J70" s="10"/>
      <x:c r="K70" s="10"/>
      <x:c r="L70" s="10"/>
      <x:c r="M70" s="10"/>
    </x:row>
    <x:row r="71">
      <x:c r="A71" s="10"/>
      <x:c r="B71" s="10"/>
      <x:c r="C71" s="10"/>
      <x:c r="D71" s="10"/>
      <x:c r="E71" s="10"/>
      <x:c r="F71" s="10"/>
      <x:c r="G71" s="11"/>
      <x:c r="H71" s="11"/>
      <x:c r="I71" s="11"/>
      <x:c r="J71" s="10"/>
      <x:c r="K71" s="10"/>
      <x:c r="L71" s="10"/>
      <x:c r="M71" s="10"/>
    </x:row>
    <x:row r="72">
      <x:c r="A72" s="10"/>
      <x:c r="B72" s="10"/>
      <x:c r="C72" s="10"/>
      <x:c r="D72" s="10"/>
      <x:c r="E72" s="10"/>
      <x:c r="F72" s="10"/>
      <x:c r="G72" s="11"/>
      <x:c r="H72" s="11"/>
      <x:c r="I72" s="11"/>
      <x:c r="J72" s="10"/>
      <x:c r="K72" s="10"/>
      <x:c r="L72" s="10"/>
      <x:c r="M72" s="10"/>
    </x:row>
    <x:row r="73">
      <x:c r="A73" s="10"/>
      <x:c r="B73" s="10"/>
      <x:c r="C73" s="10"/>
      <x:c r="D73" s="10"/>
      <x:c r="E73" s="10"/>
      <x:c r="F73" s="10"/>
      <x:c r="G73" s="11"/>
      <x:c r="H73" s="11"/>
      <x:c r="I73" s="11"/>
      <x:c r="J73" s="10"/>
      <x:c r="K73" s="10"/>
      <x:c r="L73" s="10"/>
      <x:c r="M73" s="10"/>
    </x:row>
    <x:row r="74">
      <x:c r="A74" s="10"/>
      <x:c r="B74" s="10"/>
      <x:c r="C74" s="10"/>
      <x:c r="D74" s="10"/>
      <x:c r="E74" s="10"/>
      <x:c r="F74" s="10"/>
      <x:c r="G74" s="11"/>
      <x:c r="H74" s="11"/>
      <x:c r="I74" s="11"/>
      <x:c r="J74" s="10"/>
      <x:c r="K74" s="10"/>
      <x:c r="L74" s="10"/>
      <x:c r="M74" s="10"/>
    </x:row>
    <x:row r="75">
      <x:c r="A75" s="10"/>
      <x:c r="B75" s="10"/>
      <x:c r="C75" s="10"/>
      <x:c r="D75" s="10"/>
      <x:c r="E75" s="10"/>
      <x:c r="F75" s="10"/>
      <x:c r="G75" s="11"/>
      <x:c r="H75" s="11"/>
      <x:c r="I75" s="11"/>
      <x:c r="J75" s="10"/>
      <x:c r="K75" s="10"/>
      <x:c r="L75" s="10"/>
      <x:c r="M75" s="10"/>
    </x:row>
    <x:row r="76">
      <x:c r="A76" s="10"/>
      <x:c r="B76" s="10"/>
      <x:c r="C76" s="10"/>
      <x:c r="D76" s="10"/>
      <x:c r="E76" s="10"/>
      <x:c r="F76" s="10"/>
      <x:c r="G76" s="11"/>
      <x:c r="H76" s="11"/>
      <x:c r="I76" s="11"/>
      <x:c r="J76" s="10"/>
      <x:c r="K76" s="10"/>
      <x:c r="L76" s="10"/>
      <x:c r="M76" s="10"/>
    </x:row>
    <x:row r="77">
      <x:c r="A77" s="10"/>
      <x:c r="B77" s="10"/>
      <x:c r="C77" s="10"/>
      <x:c r="D77" s="10"/>
      <x:c r="E77" s="10"/>
      <x:c r="F77" s="10"/>
      <x:c r="G77" s="11"/>
      <x:c r="H77" s="11"/>
      <x:c r="I77" s="11"/>
      <x:c r="J77" s="10"/>
      <x:c r="K77" s="10"/>
      <x:c r="L77" s="10"/>
      <x:c r="M77" s="10"/>
    </x:row>
    <x:row r="78">
      <x:c r="A78" s="10"/>
      <x:c r="B78" s="10"/>
      <x:c r="C78" s="10"/>
      <x:c r="D78" s="10"/>
      <x:c r="E78" s="10"/>
      <x:c r="F78" s="10"/>
      <x:c r="G78" s="11"/>
      <x:c r="H78" s="11"/>
      <x:c r="I78" s="11"/>
      <x:c r="J78" s="10"/>
      <x:c r="K78" s="10"/>
      <x:c r="L78" s="10"/>
      <x:c r="M78" s="10"/>
    </x:row>
    <x:row r="79">
      <x:c r="A79" s="10"/>
      <x:c r="B79" s="10"/>
      <x:c r="C79" s="10"/>
      <x:c r="D79" s="10"/>
      <x:c r="E79" s="10"/>
      <x:c r="F79" s="10"/>
      <x:c r="G79" s="11"/>
      <x:c r="H79" s="11"/>
      <x:c r="I79" s="11"/>
      <x:c r="J79" s="10"/>
      <x:c r="K79" s="10"/>
      <x:c r="L79" s="10"/>
      <x:c r="M79" s="10"/>
    </x:row>
    <x:row r="80">
      <x:c r="A80" s="10"/>
      <x:c r="B80" s="10"/>
      <x:c r="C80" s="10"/>
      <x:c r="D80" s="10"/>
      <x:c r="E80" s="10"/>
      <x:c r="F80" s="10"/>
      <x:c r="G80" s="11"/>
      <x:c r="H80" s="11"/>
      <x:c r="I80" s="11"/>
      <x:c r="J80" s="10"/>
      <x:c r="K80" s="10"/>
      <x:c r="L80" s="10"/>
      <x:c r="M80" s="10"/>
    </x:row>
    <x:row r="81">
      <x:c r="A81" s="10"/>
      <x:c r="B81" s="10"/>
      <x:c r="C81" s="10"/>
      <x:c r="D81" s="10"/>
      <x:c r="E81" s="10"/>
      <x:c r="F81" s="10"/>
      <x:c r="G81" s="11"/>
      <x:c r="H81" s="11"/>
      <x:c r="I81" s="11"/>
      <x:c r="J81" s="10"/>
      <x:c r="K81" s="10"/>
      <x:c r="L81" s="10"/>
      <x:c r="M81" s="10"/>
    </x:row>
    <x:row r="82">
      <x:c r="A82" s="10"/>
      <x:c r="B82" s="10"/>
      <x:c r="C82" s="10"/>
      <x:c r="D82" s="10"/>
      <x:c r="E82" s="10"/>
      <x:c r="F82" s="10"/>
      <x:c r="G82" s="11"/>
      <x:c r="H82" s="11"/>
      <x:c r="I82" s="11"/>
      <x:c r="J82" s="10"/>
      <x:c r="K82" s="10"/>
      <x:c r="L82" s="10"/>
      <x:c r="M82" s="10"/>
    </x:row>
    <x:row r="83">
      <x:c r="A83" s="10"/>
      <x:c r="B83" s="10"/>
      <x:c r="C83" s="10"/>
      <x:c r="D83" s="10"/>
      <x:c r="E83" s="10"/>
      <x:c r="F83" s="10"/>
      <x:c r="G83" s="11"/>
      <x:c r="H83" s="11"/>
      <x:c r="I83" s="11"/>
      <x:c r="J83" s="10"/>
      <x:c r="K83" s="10"/>
      <x:c r="L83" s="10"/>
      <x:c r="M83" s="10"/>
    </x:row>
    <x:row r="84">
      <x:c r="A84" s="10"/>
      <x:c r="B84" s="10"/>
      <x:c r="C84" s="10"/>
      <x:c r="D84" s="10"/>
      <x:c r="E84" s="10"/>
      <x:c r="F84" s="10"/>
      <x:c r="G84" s="11"/>
      <x:c r="H84" s="11"/>
      <x:c r="I84" s="11"/>
      <x:c r="J84" s="10"/>
      <x:c r="K84" s="10"/>
      <x:c r="L84" s="10"/>
      <x:c r="M84" s="10"/>
    </x:row>
    <x:row r="85">
      <x:c r="A85" s="10"/>
      <x:c r="B85" s="10"/>
      <x:c r="C85" s="10"/>
      <x:c r="D85" s="10"/>
      <x:c r="E85" s="10"/>
      <x:c r="F85" s="10"/>
      <x:c r="G85" s="11"/>
      <x:c r="H85" s="11"/>
      <x:c r="I85" s="11"/>
      <x:c r="J85" s="10"/>
      <x:c r="K85" s="10"/>
      <x:c r="L85" s="10"/>
      <x:c r="M85" s="10"/>
    </x:row>
    <x:row r="86">
      <x:c r="A86" s="10"/>
      <x:c r="B86" s="10"/>
      <x:c r="C86" s="10"/>
      <x:c r="D86" s="10"/>
      <x:c r="E86" s="10"/>
      <x:c r="F86" s="10"/>
      <x:c r="G86" s="11"/>
      <x:c r="H86" s="11"/>
      <x:c r="I86" s="11"/>
      <x:c r="J86" s="10"/>
      <x:c r="K86" s="10"/>
      <x:c r="L86" s="10"/>
      <x:c r="M86" s="10"/>
    </x:row>
    <x:row r="87">
      <x:c r="A87" s="10"/>
      <x:c r="B87" s="10"/>
      <x:c r="C87" s="10"/>
      <x:c r="D87" s="10"/>
      <x:c r="E87" s="10"/>
      <x:c r="F87" s="10"/>
      <x:c r="G87" s="11"/>
      <x:c r="H87" s="11"/>
      <x:c r="I87" s="11"/>
      <x:c r="J87" s="10"/>
      <x:c r="K87" s="10"/>
      <x:c r="L87" s="10"/>
      <x:c r="M87" s="10"/>
    </x:row>
    <x:row r="88">
      <x:c r="A88" s="10"/>
      <x:c r="B88" s="10"/>
      <x:c r="C88" s="10"/>
      <x:c r="D88" s="10"/>
      <x:c r="E88" s="10"/>
      <x:c r="F88" s="10"/>
      <x:c r="G88" s="11"/>
      <x:c r="H88" s="11"/>
      <x:c r="I88" s="11"/>
      <x:c r="J88" s="10"/>
      <x:c r="K88" s="10"/>
      <x:c r="L88" s="10"/>
      <x:c r="M88" s="10"/>
    </x:row>
    <x:row r="89">
      <x:c r="A89" s="10"/>
      <x:c r="B89" s="10"/>
      <x:c r="C89" s="10"/>
      <x:c r="D89" s="10"/>
      <x:c r="E89" s="10"/>
      <x:c r="F89" s="10"/>
      <x:c r="G89" s="11"/>
      <x:c r="H89" s="11"/>
      <x:c r="I89" s="11"/>
      <x:c r="J89" s="10"/>
      <x:c r="K89" s="10"/>
      <x:c r="L89" s="10"/>
      <x:c r="M89" s="10"/>
    </x:row>
    <x:row r="90">
      <x:c r="A90" s="10"/>
      <x:c r="B90" s="10"/>
      <x:c r="C90" s="10"/>
      <x:c r="D90" s="10"/>
      <x:c r="E90" s="10"/>
      <x:c r="F90" s="10"/>
      <x:c r="G90" s="11"/>
      <x:c r="H90" s="11"/>
      <x:c r="I90" s="11"/>
      <x:c r="J90" s="10"/>
      <x:c r="K90" s="10"/>
      <x:c r="L90" s="10"/>
      <x:c r="M90" s="10"/>
    </x:row>
    <x:row r="91">
      <x:c r="A91" s="10"/>
      <x:c r="B91" s="10"/>
      <x:c r="C91" s="10"/>
      <x:c r="D91" s="10"/>
      <x:c r="E91" s="10"/>
      <x:c r="F91" s="10"/>
      <x:c r="G91" s="11"/>
      <x:c r="H91" s="11"/>
      <x:c r="I91" s="11"/>
      <x:c r="J91" s="10"/>
      <x:c r="K91" s="10"/>
      <x:c r="L91" s="10"/>
      <x:c r="M91" s="10"/>
    </x:row>
    <x:row r="92">
      <x:c r="A92" s="10"/>
      <x:c r="B92" s="10"/>
      <x:c r="C92" s="10"/>
      <x:c r="D92" s="10"/>
      <x:c r="E92" s="10"/>
      <x:c r="F92" s="10"/>
      <x:c r="G92" s="11"/>
      <x:c r="H92" s="11"/>
      <x:c r="I92" s="11"/>
      <x:c r="J92" s="10"/>
      <x:c r="K92" s="10"/>
      <x:c r="L92" s="10"/>
      <x:c r="M92" s="10"/>
    </x:row>
    <x:row r="93">
      <x:c r="A93" s="10"/>
      <x:c r="B93" s="10"/>
      <x:c r="C93" s="10"/>
      <x:c r="D93" s="10"/>
      <x:c r="E93" s="10"/>
      <x:c r="F93" s="10"/>
      <x:c r="G93" s="11"/>
      <x:c r="H93" s="11"/>
      <x:c r="I93" s="11"/>
      <x:c r="J93" s="10"/>
      <x:c r="K93" s="10"/>
      <x:c r="L93" s="10"/>
      <x:c r="M93" s="10"/>
    </x:row>
    <x:row r="94">
      <x:c r="A94" s="10"/>
      <x:c r="B94" s="10"/>
      <x:c r="C94" s="10"/>
      <x:c r="D94" s="10"/>
      <x:c r="E94" s="10"/>
      <x:c r="F94" s="10"/>
      <x:c r="G94" s="11"/>
      <x:c r="H94" s="11"/>
      <x:c r="I94" s="11"/>
      <x:c r="J94" s="10"/>
      <x:c r="K94" s="10"/>
      <x:c r="L94" s="10"/>
      <x:c r="M94" s="10"/>
    </x:row>
    <x:row r="95">
      <x:c r="A95" s="10"/>
      <x:c r="B95" s="10"/>
      <x:c r="C95" s="10"/>
      <x:c r="D95" s="10"/>
      <x:c r="E95" s="10"/>
      <x:c r="F95" s="10"/>
      <x:c r="G95" s="11"/>
      <x:c r="H95" s="11"/>
      <x:c r="I95" s="11"/>
      <x:c r="J95" s="10"/>
      <x:c r="K95" s="10"/>
      <x:c r="L95" s="10"/>
      <x:c r="M95" s="10"/>
    </x:row>
    <x:row r="96">
      <x:c r="A96" s="10"/>
      <x:c r="B96" s="10"/>
      <x:c r="C96" s="10"/>
      <x:c r="D96" s="10"/>
      <x:c r="E96" s="10"/>
      <x:c r="F96" s="10"/>
      <x:c r="G96" s="11"/>
      <x:c r="H96" s="11"/>
      <x:c r="I96" s="11"/>
      <x:c r="J96" s="10"/>
      <x:c r="K96" s="10"/>
      <x:c r="L96" s="10"/>
      <x:c r="M96" s="10"/>
    </x:row>
    <x:row r="97">
      <x:c r="A97" s="10"/>
      <x:c r="B97" s="10"/>
      <x:c r="C97" s="10"/>
      <x:c r="D97" s="10"/>
      <x:c r="E97" s="10"/>
      <x:c r="F97" s="10"/>
      <x:c r="G97" s="11"/>
      <x:c r="H97" s="11"/>
      <x:c r="I97" s="11"/>
      <x:c r="J97" s="10"/>
      <x:c r="K97" s="10"/>
      <x:c r="L97" s="10"/>
      <x:c r="M97" s="10"/>
    </x:row>
    <x:row r="98">
      <x:c r="A98" s="10"/>
      <x:c r="B98" s="10"/>
      <x:c r="C98" s="10"/>
      <x:c r="D98" s="10"/>
      <x:c r="E98" s="10"/>
      <x:c r="F98" s="10"/>
      <x:c r="G98" s="11"/>
      <x:c r="H98" s="11"/>
      <x:c r="I98" s="11"/>
      <x:c r="J98" s="10"/>
      <x:c r="K98" s="10"/>
      <x:c r="L98" s="10"/>
      <x:c r="M98" s="10"/>
    </x:row>
    <x:row r="99">
      <x:c r="A99" s="10"/>
      <x:c r="B99" s="10"/>
      <x:c r="C99" s="10"/>
      <x:c r="D99" s="10"/>
      <x:c r="E99" s="10"/>
      <x:c r="F99" s="10"/>
      <x:c r="G99" s="11"/>
      <x:c r="H99" s="11"/>
      <x:c r="I99" s="11"/>
      <x:c r="J99" s="10"/>
      <x:c r="K99" s="10"/>
      <x:c r="L99" s="10"/>
      <x:c r="M99" s="10"/>
    </x:row>
    <x:row r="100">
      <x:c r="A100" s="10"/>
      <x:c r="B100" s="10"/>
      <x:c r="C100" s="10"/>
      <x:c r="D100" s="10"/>
      <x:c r="E100" s="10"/>
      <x:c r="F100" s="10"/>
      <x:c r="G100" s="11"/>
      <x:c r="H100" s="11"/>
      <x:c r="I100" s="11"/>
      <x:c r="J100" s="10"/>
      <x:c r="K100" s="10"/>
      <x:c r="L100" s="10"/>
      <x:c r="M100" s="10"/>
    </x:row>
    <x:row r="101">
      <x:c r="A101" s="10"/>
      <x:c r="B101" s="10"/>
      <x:c r="C101" s="10"/>
      <x:c r="D101" s="10"/>
      <x:c r="E101" s="10"/>
      <x:c r="F101" s="10"/>
      <x:c r="G101" s="11"/>
      <x:c r="H101" s="11"/>
      <x:c r="I101" s="11"/>
      <x:c r="J101" s="10"/>
      <x:c r="K101" s="10"/>
      <x:c r="L101" s="10"/>
      <x:c r="M101" s="10"/>
    </x:row>
    <x:row r="102">
      <x:c r="A102" s="10"/>
      <x:c r="B102" s="10"/>
      <x:c r="C102" s="10"/>
      <x:c r="D102" s="10"/>
      <x:c r="E102" s="10"/>
      <x:c r="F102" s="10"/>
      <x:c r="G102" s="11"/>
      <x:c r="H102" s="11"/>
      <x:c r="I102" s="11"/>
      <x:c r="J102" s="10"/>
      <x:c r="K102" s="10"/>
      <x:c r="L102" s="10"/>
      <x:c r="M102" s="10"/>
    </x:row>
    <x:row r="103">
      <x:c r="A103" s="10"/>
      <x:c r="B103" s="10"/>
      <x:c r="C103" s="10"/>
      <x:c r="D103" s="10"/>
      <x:c r="E103" s="10"/>
      <x:c r="F103" s="10"/>
      <x:c r="G103" s="11"/>
      <x:c r="H103" s="11"/>
      <x:c r="I103" s="11"/>
      <x:c r="J103" s="10"/>
      <x:c r="K103" s="10"/>
      <x:c r="L103" s="10"/>
      <x:c r="M103" s="10"/>
    </x:row>
    <x:row r="104">
      <x:c r="A104" s="10"/>
      <x:c r="B104" s="10"/>
      <x:c r="C104" s="10"/>
      <x:c r="D104" s="10"/>
      <x:c r="E104" s="10"/>
      <x:c r="F104" s="10"/>
      <x:c r="G104" s="11"/>
      <x:c r="H104" s="11"/>
      <x:c r="I104" s="11"/>
      <x:c r="J104" s="10"/>
      <x:c r="K104" s="10"/>
      <x:c r="L104" s="10"/>
      <x:c r="M104" s="10"/>
    </x:row>
  </x:sheetData>
  <x:dataValidations count="1">
    <x:dataValidation type="list" sqref="K5:K104">
      <x:formula1>"未結案,調查中,待收件人回覆,已結案"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成本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案件編號</x:v>
      </x:c>
      <x:c r="B4" s="9" t="str">
        <x:v>補寄商品</x:v>
      </x:c>
      <x:c r="C4" s="9" t="str">
        <x:v>重新配送</x:v>
      </x:c>
      <x:c r="D4" s="9" t="str">
        <x:v>退款</x:v>
      </x:c>
      <x:c r="E4" s="9" t="str">
        <x:v>其他成本</x:v>
      </x:c>
      <x:c r="F4" s="9" t="str">
        <x:v>業者補償</x:v>
      </x:c>
      <x:c r="G4" s="9" t="str">
        <x:v>淨成本</x:v>
      </x:c>
      <x:c r="H4" s="2"/>
      <x:c r="I4" s="2"/>
      <x:c r="J4" s="2"/>
      <x:c r="K4" s="2"/>
      <x:c r="L4" s="2"/>
      <x:c r="M4" s="2"/>
    </x:row>
    <x:row r="5">
      <x:c r="A5" s="2" t="str">
        <x:f>IF('案件登錄'!A5="","",'案件登錄'!A5)</x:f>
      </x:c>
      <x:c r="B5" s="12"/>
      <x:c r="C5" s="12"/>
      <x:c r="D5" s="12"/>
      <x:c r="E5" s="12"/>
      <x:c r="F5" s="12"/>
      <x:c r="G5" s="13" t="str">
        <x:f>IF(A5="","",SUM(B5:E5)-IF(F5="",0,F5))</x:f>
      </x:c>
      <x:c r="H5" s="2"/>
      <x:c r="I5" s="2"/>
      <x:c r="J5" s="2"/>
      <x:c r="K5" s="2"/>
      <x:c r="L5" s="2"/>
      <x:c r="M5" s="2"/>
    </x:row>
    <x:row r="6">
      <x:c r="A6" s="2" t="str">
        <x:f>IF('案件登錄'!A6="","",'案件登錄'!A6)</x:f>
      </x:c>
      <x:c r="B6" s="12"/>
      <x:c r="C6" s="12"/>
      <x:c r="D6" s="12"/>
      <x:c r="E6" s="12"/>
      <x:c r="F6" s="12"/>
      <x:c r="G6" s="13" t="str">
        <x:f>IF(A6="","",SUM(B6:E6)-IF(F6="",0,F6))</x:f>
      </x:c>
      <x:c r="H6" s="2"/>
      <x:c r="I6" s="2"/>
      <x:c r="J6" s="2"/>
      <x:c r="K6" s="2"/>
      <x:c r="L6" s="2"/>
      <x:c r="M6" s="2"/>
    </x:row>
    <x:row r="7">
      <x:c r="A7" s="2" t="str">
        <x:f>IF('案件登錄'!A7="","",'案件登錄'!A7)</x:f>
      </x:c>
      <x:c r="B7" s="12"/>
      <x:c r="C7" s="12"/>
      <x:c r="D7" s="12"/>
      <x:c r="E7" s="12"/>
      <x:c r="F7" s="12"/>
      <x:c r="G7" s="13" t="str">
        <x:f>IF(A7="","",SUM(B7:E7)-IF(F7="",0,F7))</x:f>
      </x:c>
      <x:c r="H7" s="2"/>
      <x:c r="I7" s="2"/>
      <x:c r="J7" s="2"/>
      <x:c r="K7" s="2"/>
      <x:c r="L7" s="2"/>
      <x:c r="M7" s="2"/>
    </x:row>
    <x:row r="8">
      <x:c r="A8" s="2" t="str">
        <x:f>IF('案件登錄'!A8="","",'案件登錄'!A8)</x:f>
      </x:c>
      <x:c r="B8" s="12"/>
      <x:c r="C8" s="12"/>
      <x:c r="D8" s="12"/>
      <x:c r="E8" s="12"/>
      <x:c r="F8" s="12"/>
      <x:c r="G8" s="13" t="str">
        <x:f>IF(A8="","",SUM(B8:E8)-IF(F8="",0,F8))</x:f>
      </x:c>
      <x:c r="H8" s="2"/>
      <x:c r="I8" s="2"/>
      <x:c r="J8" s="2"/>
      <x:c r="K8" s="2"/>
      <x:c r="L8" s="2"/>
      <x:c r="M8" s="2"/>
    </x:row>
    <x:row r="9">
      <x:c r="A9" s="2" t="str">
        <x:f>IF('案件登錄'!A9="","",'案件登錄'!A9)</x:f>
      </x:c>
      <x:c r="B9" s="12"/>
      <x:c r="C9" s="12"/>
      <x:c r="D9" s="12"/>
      <x:c r="E9" s="12"/>
      <x:c r="F9" s="12"/>
      <x:c r="G9" s="13" t="str">
        <x:f>IF(A9="","",SUM(B9:E9)-IF(F9="",0,F9))</x:f>
      </x:c>
      <x:c r="H9" s="2"/>
      <x:c r="I9" s="2"/>
      <x:c r="J9" s="2"/>
      <x:c r="K9" s="2"/>
      <x:c r="L9" s="2"/>
      <x:c r="M9" s="2"/>
    </x:row>
    <x:row r="10">
      <x:c r="A10" s="2" t="str">
        <x:f>IF('案件登錄'!A10="","",'案件登錄'!A10)</x:f>
      </x:c>
      <x:c r="B10" s="12"/>
      <x:c r="C10" s="12"/>
      <x:c r="D10" s="12"/>
      <x:c r="E10" s="12"/>
      <x:c r="F10" s="12"/>
      <x:c r="G10" s="13" t="str">
        <x:f>IF(A10="","",SUM(B10:E10)-IF(F10="",0,F10))</x:f>
      </x:c>
      <x:c r="H10" s="2"/>
      <x:c r="I10" s="2"/>
      <x:c r="J10" s="2"/>
      <x:c r="K10" s="2"/>
      <x:c r="L10" s="2"/>
      <x:c r="M10" s="2"/>
    </x:row>
    <x:row r="11">
      <x:c r="A11" s="2" t="str">
        <x:f>IF('案件登錄'!A11="","",'案件登錄'!A11)</x:f>
      </x:c>
      <x:c r="B11" s="12"/>
      <x:c r="C11" s="12"/>
      <x:c r="D11" s="12"/>
      <x:c r="E11" s="12"/>
      <x:c r="F11" s="12"/>
      <x:c r="G11" s="13" t="str">
        <x:f>IF(A11="","",SUM(B11:E11)-IF(F11="",0,F11))</x:f>
      </x:c>
      <x:c r="H11" s="2"/>
      <x:c r="I11" s="2"/>
      <x:c r="J11" s="2"/>
      <x:c r="K11" s="2"/>
      <x:c r="L11" s="2"/>
      <x:c r="M11" s="2"/>
    </x:row>
    <x:row r="12">
      <x:c r="A12" s="2" t="str">
        <x:f>IF('案件登錄'!A12="","",'案件登錄'!A12)</x:f>
      </x:c>
      <x:c r="B12" s="12"/>
      <x:c r="C12" s="12"/>
      <x:c r="D12" s="12"/>
      <x:c r="E12" s="12"/>
      <x:c r="F12" s="12"/>
      <x:c r="G12" s="13" t="str">
        <x:f>IF(A12="","",SUM(B12:E12)-IF(F12="",0,F12))</x:f>
      </x:c>
      <x:c r="H12" s="2"/>
      <x:c r="I12" s="2"/>
      <x:c r="J12" s="2"/>
      <x:c r="K12" s="2"/>
      <x:c r="L12" s="2"/>
      <x:c r="M12" s="2"/>
    </x:row>
    <x:row r="13">
      <x:c r="A13" s="2" t="str">
        <x:f>IF('案件登錄'!A13="","",'案件登錄'!A13)</x:f>
      </x:c>
      <x:c r="B13" s="12"/>
      <x:c r="C13" s="12"/>
      <x:c r="D13" s="12"/>
      <x:c r="E13" s="12"/>
      <x:c r="F13" s="12"/>
      <x:c r="G13" s="13" t="str">
        <x:f>IF(A13="","",SUM(B13:E13)-IF(F13="",0,F13))</x:f>
      </x:c>
      <x:c r="H13" s="2"/>
      <x:c r="I13" s="2"/>
      <x:c r="J13" s="2"/>
      <x:c r="K13" s="2"/>
      <x:c r="L13" s="2"/>
      <x:c r="M13" s="2"/>
    </x:row>
    <x:row r="14">
      <x:c r="A14" s="2" t="str">
        <x:f>IF('案件登錄'!A14="","",'案件登錄'!A14)</x:f>
      </x:c>
      <x:c r="B14" s="12"/>
      <x:c r="C14" s="12"/>
      <x:c r="D14" s="12"/>
      <x:c r="E14" s="12"/>
      <x:c r="F14" s="12"/>
      <x:c r="G14" s="13" t="str">
        <x:f>IF(A14="","",SUM(B14:E14)-IF(F14="",0,F14))</x:f>
      </x:c>
      <x:c r="H14" s="2"/>
      <x:c r="I14" s="2"/>
      <x:c r="J14" s="2"/>
      <x:c r="K14" s="2"/>
      <x:c r="L14" s="2"/>
      <x:c r="M14" s="2"/>
    </x:row>
    <x:row r="15">
      <x:c r="A15" s="2" t="str">
        <x:f>IF('案件登錄'!A15="","",'案件登錄'!A15)</x:f>
      </x:c>
      <x:c r="B15" s="12"/>
      <x:c r="C15" s="12"/>
      <x:c r="D15" s="12"/>
      <x:c r="E15" s="12"/>
      <x:c r="F15" s="12"/>
      <x:c r="G15" s="13" t="str">
        <x:f>IF(A15="","",SUM(B15:E15)-IF(F15="",0,F15))</x:f>
      </x:c>
      <x:c r="H15" s="2"/>
      <x:c r="I15" s="2"/>
      <x:c r="J15" s="2"/>
      <x:c r="K15" s="2"/>
      <x:c r="L15" s="2"/>
      <x:c r="M15" s="2"/>
    </x:row>
    <x:row r="16">
      <x:c r="A16" s="2" t="str">
        <x:f>IF('案件登錄'!A16="","",'案件登錄'!A16)</x:f>
      </x:c>
      <x:c r="B16" s="12"/>
      <x:c r="C16" s="12"/>
      <x:c r="D16" s="12"/>
      <x:c r="E16" s="12"/>
      <x:c r="F16" s="12"/>
      <x:c r="G16" s="13" t="str">
        <x:f>IF(A16="","",SUM(B16:E16)-IF(F16="",0,F16))</x:f>
      </x:c>
      <x:c r="H16" s="2"/>
      <x:c r="I16" s="2"/>
      <x:c r="J16" s="2"/>
      <x:c r="K16" s="2"/>
      <x:c r="L16" s="2"/>
      <x:c r="M16" s="2"/>
    </x:row>
    <x:row r="17">
      <x:c r="A17" s="2" t="str">
        <x:f>IF('案件登錄'!A17="","",'案件登錄'!A17)</x:f>
      </x:c>
      <x:c r="B17" s="12"/>
      <x:c r="C17" s="12"/>
      <x:c r="D17" s="12"/>
      <x:c r="E17" s="12"/>
      <x:c r="F17" s="12"/>
      <x:c r="G17" s="13" t="str">
        <x:f>IF(A17="","",SUM(B17:E17)-IF(F17="",0,F17))</x:f>
      </x:c>
      <x:c r="H17" s="2"/>
      <x:c r="I17" s="2"/>
      <x:c r="J17" s="2"/>
      <x:c r="K17" s="2"/>
      <x:c r="L17" s="2"/>
      <x:c r="M17" s="2"/>
    </x:row>
    <x:row r="18">
      <x:c r="A18" s="2" t="str">
        <x:f>IF('案件登錄'!A18="","",'案件登錄'!A18)</x:f>
      </x:c>
      <x:c r="B18" s="12"/>
      <x:c r="C18" s="12"/>
      <x:c r="D18" s="12"/>
      <x:c r="E18" s="12"/>
      <x:c r="F18" s="12"/>
      <x:c r="G18" s="13" t="str">
        <x:f>IF(A18="","",SUM(B18:E18)-IF(F18="",0,F18))</x:f>
      </x:c>
      <x:c r="H18" s="2"/>
      <x:c r="I18" s="2"/>
      <x:c r="J18" s="2"/>
      <x:c r="K18" s="2"/>
      <x:c r="L18" s="2"/>
      <x:c r="M18" s="2"/>
    </x:row>
    <x:row r="19">
      <x:c r="A19" s="2" t="str">
        <x:f>IF('案件登錄'!A19="","",'案件登錄'!A19)</x:f>
      </x:c>
      <x:c r="B19" s="12"/>
      <x:c r="C19" s="12"/>
      <x:c r="D19" s="12"/>
      <x:c r="E19" s="12"/>
      <x:c r="F19" s="12"/>
      <x:c r="G19" s="13" t="str">
        <x:f>IF(A19="","",SUM(B19:E19)-IF(F19="",0,F19))</x:f>
      </x:c>
      <x:c r="H19" s="2"/>
      <x:c r="I19" s="2"/>
      <x:c r="J19" s="2"/>
      <x:c r="K19" s="2"/>
      <x:c r="L19" s="2"/>
      <x:c r="M19" s="2"/>
    </x:row>
    <x:row r="20">
      <x:c r="A20" s="2" t="str">
        <x:f>IF('案件登錄'!A20="","",'案件登錄'!A20)</x:f>
      </x:c>
      <x:c r="B20" s="12"/>
      <x:c r="C20" s="12"/>
      <x:c r="D20" s="12"/>
      <x:c r="E20" s="12"/>
      <x:c r="F20" s="12"/>
      <x:c r="G20" s="13" t="str">
        <x:f>IF(A20="","",SUM(B20:E20)-IF(F20="",0,F20))</x:f>
      </x:c>
      <x:c r="H20" s="2"/>
      <x:c r="I20" s="2"/>
      <x:c r="J20" s="2"/>
      <x:c r="K20" s="2"/>
      <x:c r="L20" s="2"/>
      <x:c r="M20" s="2"/>
    </x:row>
    <x:row r="21">
      <x:c r="A21" s="2" t="str">
        <x:f>IF('案件登錄'!A21="","",'案件登錄'!A21)</x:f>
      </x:c>
      <x:c r="B21" s="12"/>
      <x:c r="C21" s="12"/>
      <x:c r="D21" s="12"/>
      <x:c r="E21" s="12"/>
      <x:c r="F21" s="12"/>
      <x:c r="G21" s="13" t="str">
        <x:f>IF(A21="","",SUM(B21:E21)-IF(F21="",0,F21))</x:f>
      </x:c>
      <x:c r="H21" s="2"/>
      <x:c r="I21" s="2"/>
      <x:c r="J21" s="2"/>
      <x:c r="K21" s="2"/>
      <x:c r="L21" s="2"/>
      <x:c r="M21" s="2"/>
    </x:row>
    <x:row r="22">
      <x:c r="A22" s="2" t="str">
        <x:f>IF('案件登錄'!A22="","",'案件登錄'!A22)</x:f>
      </x:c>
      <x:c r="B22" s="12"/>
      <x:c r="C22" s="12"/>
      <x:c r="D22" s="12"/>
      <x:c r="E22" s="12"/>
      <x:c r="F22" s="12"/>
      <x:c r="G22" s="13" t="str">
        <x:f>IF(A22="","",SUM(B22:E22)-IF(F22="",0,F22))</x:f>
      </x:c>
      <x:c r="H22" s="2"/>
      <x:c r="I22" s="2"/>
      <x:c r="J22" s="2"/>
      <x:c r="K22" s="2"/>
      <x:c r="L22" s="2"/>
      <x:c r="M22" s="2"/>
    </x:row>
    <x:row r="23">
      <x:c r="A23" s="2" t="str">
        <x:f>IF('案件登錄'!A23="","",'案件登錄'!A23)</x:f>
      </x:c>
      <x:c r="B23" s="12"/>
      <x:c r="C23" s="12"/>
      <x:c r="D23" s="12"/>
      <x:c r="E23" s="12"/>
      <x:c r="F23" s="12"/>
      <x:c r="G23" s="13" t="str">
        <x:f>IF(A23="","",SUM(B23:E23)-IF(F23="",0,F23))</x:f>
      </x:c>
      <x:c r="H23" s="2"/>
      <x:c r="I23" s="2"/>
      <x:c r="J23" s="2"/>
      <x:c r="K23" s="2"/>
      <x:c r="L23" s="2"/>
      <x:c r="M23" s="2"/>
    </x:row>
    <x:row r="24">
      <x:c r="A24" s="2" t="str">
        <x:f>IF('案件登錄'!A24="","",'案件登錄'!A24)</x:f>
      </x:c>
      <x:c r="B24" s="12"/>
      <x:c r="C24" s="12"/>
      <x:c r="D24" s="12"/>
      <x:c r="E24" s="12"/>
      <x:c r="F24" s="12"/>
      <x:c r="G24" s="13" t="str">
        <x:f>IF(A24="","",SUM(B24:E24)-IF(F24="",0,F24))</x:f>
      </x:c>
      <x:c r="H24" s="2"/>
      <x:c r="I24" s="2"/>
      <x:c r="J24" s="2"/>
      <x:c r="K24" s="2"/>
      <x:c r="L24" s="2"/>
      <x:c r="M24" s="2"/>
    </x:row>
    <x:row r="25">
      <x:c r="A25" s="2" t="str">
        <x:f>IF('案件登錄'!A25="","",'案件登錄'!A25)</x:f>
      </x:c>
      <x:c r="B25" s="12"/>
      <x:c r="C25" s="12"/>
      <x:c r="D25" s="12"/>
      <x:c r="E25" s="12"/>
      <x:c r="F25" s="12"/>
      <x:c r="G25" s="13" t="str">
        <x:f>IF(A25="","",SUM(B25:E25)-IF(F25="",0,F25))</x:f>
      </x:c>
      <x:c r="H25" s="2"/>
      <x:c r="I25" s="2"/>
      <x:c r="J25" s="2"/>
      <x:c r="K25" s="2"/>
      <x:c r="L25" s="2"/>
      <x:c r="M25" s="2"/>
    </x:row>
    <x:row r="26">
      <x:c r="A26" s="2" t="str">
        <x:f>IF('案件登錄'!A26="","",'案件登錄'!A26)</x:f>
      </x:c>
      <x:c r="B26" s="12"/>
      <x:c r="C26" s="12"/>
      <x:c r="D26" s="12"/>
      <x:c r="E26" s="12"/>
      <x:c r="F26" s="12"/>
      <x:c r="G26" s="13" t="str">
        <x:f>IF(A26="","",SUM(B26:E26)-IF(F26="",0,F26))</x:f>
      </x:c>
      <x:c r="H26" s="2"/>
      <x:c r="I26" s="2"/>
      <x:c r="J26" s="2"/>
      <x:c r="K26" s="2"/>
      <x:c r="L26" s="2"/>
      <x:c r="M26" s="2"/>
    </x:row>
    <x:row r="27">
      <x:c r="A27" s="2" t="str">
        <x:f>IF('案件登錄'!A27="","",'案件登錄'!A27)</x:f>
      </x:c>
      <x:c r="B27" s="12"/>
      <x:c r="C27" s="12"/>
      <x:c r="D27" s="12"/>
      <x:c r="E27" s="12"/>
      <x:c r="F27" s="12"/>
      <x:c r="G27" s="13" t="str">
        <x:f>IF(A27="","",SUM(B27:E27)-IF(F27="",0,F27))</x:f>
      </x:c>
      <x:c r="H27" s="2"/>
      <x:c r="I27" s="2"/>
      <x:c r="J27" s="2"/>
      <x:c r="K27" s="2"/>
      <x:c r="L27" s="2"/>
      <x:c r="M27" s="2"/>
    </x:row>
    <x:row r="28">
      <x:c r="A28" s="2" t="str">
        <x:f>IF('案件登錄'!A28="","",'案件登錄'!A28)</x:f>
      </x:c>
      <x:c r="B28" s="12"/>
      <x:c r="C28" s="12"/>
      <x:c r="D28" s="12"/>
      <x:c r="E28" s="12"/>
      <x:c r="F28" s="12"/>
      <x:c r="G28" s="13" t="str">
        <x:f>IF(A28="","",SUM(B28:E28)-IF(F28="",0,F28))</x:f>
      </x:c>
      <x:c r="H28" s="2"/>
      <x:c r="I28" s="2"/>
      <x:c r="J28" s="2"/>
      <x:c r="K28" s="2"/>
      <x:c r="L28" s="2"/>
      <x:c r="M28" s="2"/>
    </x:row>
    <x:row r="29">
      <x:c r="A29" s="2" t="str">
        <x:f>IF('案件登錄'!A29="","",'案件登錄'!A29)</x:f>
      </x:c>
      <x:c r="B29" s="12"/>
      <x:c r="C29" s="12"/>
      <x:c r="D29" s="12"/>
      <x:c r="E29" s="12"/>
      <x:c r="F29" s="12"/>
      <x:c r="G29" s="13" t="str">
        <x:f>IF(A29="","",SUM(B29:E29)-IF(F29="",0,F29))</x:f>
      </x:c>
      <x:c r="H29" s="2"/>
      <x:c r="I29" s="2"/>
      <x:c r="J29" s="2"/>
      <x:c r="K29" s="2"/>
      <x:c r="L29" s="2"/>
      <x:c r="M29" s="2"/>
    </x:row>
    <x:row r="30">
      <x:c r="A30" s="2" t="str">
        <x:f>IF('案件登錄'!A30="","",'案件登錄'!A30)</x:f>
      </x:c>
      <x:c r="B30" s="12"/>
      <x:c r="C30" s="12"/>
      <x:c r="D30" s="12"/>
      <x:c r="E30" s="12"/>
      <x:c r="F30" s="12"/>
      <x:c r="G30" s="13" t="str">
        <x:f>IF(A30="","",SUM(B30:E30)-IF(F30="",0,F30))</x:f>
      </x:c>
      <x:c r="H30" s="2"/>
      <x:c r="I30" s="2"/>
      <x:c r="J30" s="2"/>
      <x:c r="K30" s="2"/>
      <x:c r="L30" s="2"/>
      <x:c r="M30" s="2"/>
    </x:row>
    <x:row r="31">
      <x:c r="A31" s="2" t="str">
        <x:f>IF('案件登錄'!A31="","",'案件登錄'!A31)</x:f>
      </x:c>
      <x:c r="B31" s="12"/>
      <x:c r="C31" s="12"/>
      <x:c r="D31" s="12"/>
      <x:c r="E31" s="12"/>
      <x:c r="F31" s="12"/>
      <x:c r="G31" s="13" t="str">
        <x:f>IF(A31="","",SUM(B31:E31)-IF(F31="",0,F31))</x:f>
      </x:c>
      <x:c r="H31" s="2"/>
      <x:c r="I31" s="2"/>
      <x:c r="J31" s="2"/>
      <x:c r="K31" s="2"/>
      <x:c r="L31" s="2"/>
      <x:c r="M31" s="2"/>
    </x:row>
    <x:row r="32">
      <x:c r="A32" s="2" t="str">
        <x:f>IF('案件登錄'!A32="","",'案件登錄'!A32)</x:f>
      </x:c>
      <x:c r="B32" s="12"/>
      <x:c r="C32" s="12"/>
      <x:c r="D32" s="12"/>
      <x:c r="E32" s="12"/>
      <x:c r="F32" s="12"/>
      <x:c r="G32" s="13" t="str">
        <x:f>IF(A32="","",SUM(B32:E32)-IF(F32="",0,F32))</x:f>
      </x:c>
      <x:c r="H32" s="2"/>
      <x:c r="I32" s="2"/>
      <x:c r="J32" s="2"/>
      <x:c r="K32" s="2"/>
      <x:c r="L32" s="2"/>
      <x:c r="M32" s="2"/>
    </x:row>
    <x:row r="33">
      <x:c r="A33" s="2" t="str">
        <x:f>IF('案件登錄'!A33="","",'案件登錄'!A33)</x:f>
      </x:c>
      <x:c r="B33" s="12"/>
      <x:c r="C33" s="12"/>
      <x:c r="D33" s="12"/>
      <x:c r="E33" s="12"/>
      <x:c r="F33" s="12"/>
      <x:c r="G33" s="13" t="str">
        <x:f>IF(A33="","",SUM(B33:E33)-IF(F33="",0,F33))</x:f>
      </x:c>
      <x:c r="H33" s="2"/>
      <x:c r="I33" s="2"/>
      <x:c r="J33" s="2"/>
      <x:c r="K33" s="2"/>
      <x:c r="L33" s="2"/>
      <x:c r="M33" s="2"/>
    </x:row>
    <x:row r="34">
      <x:c r="A34" s="2" t="str">
        <x:f>IF('案件登錄'!A34="","",'案件登錄'!A34)</x:f>
      </x:c>
      <x:c r="B34" s="12"/>
      <x:c r="C34" s="12"/>
      <x:c r="D34" s="12"/>
      <x:c r="E34" s="12"/>
      <x:c r="F34" s="12"/>
      <x:c r="G34" s="13" t="str">
        <x:f>IF(A34="","",SUM(B34:E34)-IF(F34="",0,F34))</x:f>
      </x:c>
      <x:c r="H34" s="2"/>
      <x:c r="I34" s="2"/>
      <x:c r="J34" s="2"/>
      <x:c r="K34" s="2"/>
      <x:c r="L34" s="2"/>
      <x:c r="M34" s="2"/>
    </x:row>
    <x:row r="35">
      <x:c r="A35" s="2" t="str">
        <x:f>IF('案件登錄'!A35="","",'案件登錄'!A35)</x:f>
      </x:c>
      <x:c r="B35" s="12"/>
      <x:c r="C35" s="12"/>
      <x:c r="D35" s="12"/>
      <x:c r="E35" s="12"/>
      <x:c r="F35" s="12"/>
      <x:c r="G35" s="13" t="str">
        <x:f>IF(A35="","",SUM(B35:E35)-IF(F35="",0,F35))</x:f>
      </x:c>
      <x:c r="H35" s="2"/>
      <x:c r="I35" s="2"/>
      <x:c r="J35" s="2"/>
      <x:c r="K35" s="2"/>
      <x:c r="L35" s="2"/>
      <x:c r="M35" s="2"/>
    </x:row>
    <x:row r="36">
      <x:c r="A36" s="2" t="str">
        <x:f>IF('案件登錄'!A36="","",'案件登錄'!A36)</x:f>
      </x:c>
      <x:c r="B36" s="12"/>
      <x:c r="C36" s="12"/>
      <x:c r="D36" s="12"/>
      <x:c r="E36" s="12"/>
      <x:c r="F36" s="12"/>
      <x:c r="G36" s="13" t="str">
        <x:f>IF(A36="","",SUM(B36:E36)-IF(F36="",0,F36))</x:f>
      </x:c>
      <x:c r="H36" s="2"/>
      <x:c r="I36" s="2"/>
      <x:c r="J36" s="2"/>
      <x:c r="K36" s="2"/>
      <x:c r="L36" s="2"/>
      <x:c r="M36" s="2"/>
    </x:row>
    <x:row r="37">
      <x:c r="A37" s="2" t="str">
        <x:f>IF('案件登錄'!A37="","",'案件登錄'!A37)</x:f>
      </x:c>
      <x:c r="B37" s="12"/>
      <x:c r="C37" s="12"/>
      <x:c r="D37" s="12"/>
      <x:c r="E37" s="12"/>
      <x:c r="F37" s="12"/>
      <x:c r="G37" s="13" t="str">
        <x:f>IF(A37="","",SUM(B37:E37)-IF(F37="",0,F37))</x:f>
      </x:c>
      <x:c r="H37" s="2"/>
      <x:c r="I37" s="2"/>
      <x:c r="J37" s="2"/>
      <x:c r="K37" s="2"/>
      <x:c r="L37" s="2"/>
      <x:c r="M37" s="2"/>
    </x:row>
    <x:row r="38">
      <x:c r="A38" s="2" t="str">
        <x:f>IF('案件登錄'!A38="","",'案件登錄'!A38)</x:f>
      </x:c>
      <x:c r="B38" s="12"/>
      <x:c r="C38" s="12"/>
      <x:c r="D38" s="12"/>
      <x:c r="E38" s="12"/>
      <x:c r="F38" s="12"/>
      <x:c r="G38" s="13" t="str">
        <x:f>IF(A38="","",SUM(B38:E38)-IF(F38="",0,F38))</x:f>
      </x:c>
      <x:c r="H38" s="2"/>
      <x:c r="I38" s="2"/>
      <x:c r="J38" s="2"/>
      <x:c r="K38" s="2"/>
      <x:c r="L38" s="2"/>
      <x:c r="M38" s="2"/>
    </x:row>
    <x:row r="39">
      <x:c r="A39" s="2" t="str">
        <x:f>IF('案件登錄'!A39="","",'案件登錄'!A39)</x:f>
      </x:c>
      <x:c r="B39" s="12"/>
      <x:c r="C39" s="12"/>
      <x:c r="D39" s="12"/>
      <x:c r="E39" s="12"/>
      <x:c r="F39" s="12"/>
      <x:c r="G39" s="13" t="str">
        <x:f>IF(A39="","",SUM(B39:E39)-IF(F39="",0,F39))</x:f>
      </x:c>
      <x:c r="H39" s="2"/>
      <x:c r="I39" s="2"/>
      <x:c r="J39" s="2"/>
      <x:c r="K39" s="2"/>
      <x:c r="L39" s="2"/>
      <x:c r="M39" s="2"/>
    </x:row>
    <x:row r="40">
      <x:c r="A40" s="2" t="str">
        <x:f>IF('案件登錄'!A40="","",'案件登錄'!A40)</x:f>
      </x:c>
      <x:c r="B40" s="12"/>
      <x:c r="C40" s="12"/>
      <x:c r="D40" s="12"/>
      <x:c r="E40" s="12"/>
      <x:c r="F40" s="12"/>
      <x:c r="G40" s="13" t="str">
        <x:f>IF(A40="","",SUM(B40:E40)-IF(F40="",0,F40))</x:f>
      </x:c>
      <x:c r="H40" s="2"/>
      <x:c r="I40" s="2"/>
      <x:c r="J40" s="2"/>
      <x:c r="K40" s="2"/>
      <x:c r="L40" s="2"/>
      <x:c r="M40" s="2"/>
    </x:row>
    <x:row r="41">
      <x:c r="A41" s="2" t="str">
        <x:f>IF('案件登錄'!A41="","",'案件登錄'!A41)</x:f>
      </x:c>
      <x:c r="B41" s="12"/>
      <x:c r="C41" s="12"/>
      <x:c r="D41" s="12"/>
      <x:c r="E41" s="12"/>
      <x:c r="F41" s="12"/>
      <x:c r="G41" s="13" t="str">
        <x:f>IF(A41="","",SUM(B41:E41)-IF(F41="",0,F41))</x:f>
      </x:c>
      <x:c r="H41" s="2"/>
      <x:c r="I41" s="2"/>
      <x:c r="J41" s="2"/>
      <x:c r="K41" s="2"/>
      <x:c r="L41" s="2"/>
      <x:c r="M41" s="2"/>
    </x:row>
    <x:row r="42">
      <x:c r="A42" s="2" t="str">
        <x:f>IF('案件登錄'!A42="","",'案件登錄'!A42)</x:f>
      </x:c>
      <x:c r="B42" s="12"/>
      <x:c r="C42" s="12"/>
      <x:c r="D42" s="12"/>
      <x:c r="E42" s="12"/>
      <x:c r="F42" s="12"/>
      <x:c r="G42" s="13" t="str">
        <x:f>IF(A42="","",SUM(B42:E42)-IF(F42="",0,F42))</x:f>
      </x:c>
      <x:c r="H42" s="2"/>
      <x:c r="I42" s="2"/>
      <x:c r="J42" s="2"/>
      <x:c r="K42" s="2"/>
      <x:c r="L42" s="2"/>
      <x:c r="M42" s="2"/>
    </x:row>
    <x:row r="43">
      <x:c r="A43" s="2" t="str">
        <x:f>IF('案件登錄'!A43="","",'案件登錄'!A43)</x:f>
      </x:c>
      <x:c r="B43" s="12"/>
      <x:c r="C43" s="12"/>
      <x:c r="D43" s="12"/>
      <x:c r="E43" s="12"/>
      <x:c r="F43" s="12"/>
      <x:c r="G43" s="13" t="str">
        <x:f>IF(A43="","",SUM(B43:E43)-IF(F43="",0,F43))</x:f>
      </x:c>
      <x:c r="H43" s="2"/>
      <x:c r="I43" s="2"/>
      <x:c r="J43" s="2"/>
      <x:c r="K43" s="2"/>
      <x:c r="L43" s="2"/>
      <x:c r="M43" s="2"/>
    </x:row>
    <x:row r="44">
      <x:c r="A44" s="2" t="str">
        <x:f>IF('案件登錄'!A44="","",'案件登錄'!A44)</x:f>
      </x:c>
      <x:c r="B44" s="12"/>
      <x:c r="C44" s="12"/>
      <x:c r="D44" s="12"/>
      <x:c r="E44" s="12"/>
      <x:c r="F44" s="12"/>
      <x:c r="G44" s="13" t="str">
        <x:f>IF(A44="","",SUM(B44:E44)-IF(F44="",0,F44))</x:f>
      </x:c>
      <x:c r="H44" s="2"/>
      <x:c r="I44" s="2"/>
      <x:c r="J44" s="2"/>
      <x:c r="K44" s="2"/>
      <x:c r="L44" s="2"/>
      <x:c r="M44" s="2"/>
    </x:row>
    <x:row r="45">
      <x:c r="A45" s="2" t="str">
        <x:f>IF('案件登錄'!A45="","",'案件登錄'!A45)</x:f>
      </x:c>
      <x:c r="B45" s="12"/>
      <x:c r="C45" s="12"/>
      <x:c r="D45" s="12"/>
      <x:c r="E45" s="12"/>
      <x:c r="F45" s="12"/>
      <x:c r="G45" s="13" t="str">
        <x:f>IF(A45="","",SUM(B45:E45)-IF(F45="",0,F45))</x:f>
      </x:c>
      <x:c r="H45" s="2"/>
      <x:c r="I45" s="2"/>
      <x:c r="J45" s="2"/>
      <x:c r="K45" s="2"/>
      <x:c r="L45" s="2"/>
      <x:c r="M45" s="2"/>
    </x:row>
    <x:row r="46">
      <x:c r="A46" s="2" t="str">
        <x:f>IF('案件登錄'!A46="","",'案件登錄'!A46)</x:f>
      </x:c>
      <x:c r="B46" s="12"/>
      <x:c r="C46" s="12"/>
      <x:c r="D46" s="12"/>
      <x:c r="E46" s="12"/>
      <x:c r="F46" s="12"/>
      <x:c r="G46" s="13" t="str">
        <x:f>IF(A46="","",SUM(B46:E46)-IF(F46="",0,F46))</x:f>
      </x:c>
      <x:c r="H46" s="2"/>
      <x:c r="I46" s="2"/>
      <x:c r="J46" s="2"/>
      <x:c r="K46" s="2"/>
      <x:c r="L46" s="2"/>
      <x:c r="M46" s="2"/>
    </x:row>
    <x:row r="47">
      <x:c r="A47" s="2" t="str">
        <x:f>IF('案件登錄'!A47="","",'案件登錄'!A47)</x:f>
      </x:c>
      <x:c r="B47" s="12"/>
      <x:c r="C47" s="12"/>
      <x:c r="D47" s="12"/>
      <x:c r="E47" s="12"/>
      <x:c r="F47" s="12"/>
      <x:c r="G47" s="13" t="str">
        <x:f>IF(A47="","",SUM(B47:E47)-IF(F47="",0,F47))</x:f>
      </x:c>
      <x:c r="H47" s="2"/>
      <x:c r="I47" s="2"/>
      <x:c r="J47" s="2"/>
      <x:c r="K47" s="2"/>
      <x:c r="L47" s="2"/>
      <x:c r="M47" s="2"/>
    </x:row>
    <x:row r="48">
      <x:c r="A48" s="2" t="str">
        <x:f>IF('案件登錄'!A48="","",'案件登錄'!A48)</x:f>
      </x:c>
      <x:c r="B48" s="12"/>
      <x:c r="C48" s="12"/>
      <x:c r="D48" s="12"/>
      <x:c r="E48" s="12"/>
      <x:c r="F48" s="12"/>
      <x:c r="G48" s="13" t="str">
        <x:f>IF(A48="","",SUM(B48:E48)-IF(F48="",0,F48))</x:f>
      </x:c>
      <x:c r="H48" s="2"/>
      <x:c r="I48" s="2"/>
      <x:c r="J48" s="2"/>
      <x:c r="K48" s="2"/>
      <x:c r="L48" s="2"/>
      <x:c r="M48" s="2"/>
    </x:row>
    <x:row r="49">
      <x:c r="A49" s="2" t="str">
        <x:f>IF('案件登錄'!A49="","",'案件登錄'!A49)</x:f>
      </x:c>
      <x:c r="B49" s="12"/>
      <x:c r="C49" s="12"/>
      <x:c r="D49" s="12"/>
      <x:c r="E49" s="12"/>
      <x:c r="F49" s="12"/>
      <x:c r="G49" s="13" t="str">
        <x:f>IF(A49="","",SUM(B49:E49)-IF(F49="",0,F49))</x:f>
      </x:c>
      <x:c r="H49" s="2"/>
      <x:c r="I49" s="2"/>
      <x:c r="J49" s="2"/>
      <x:c r="K49" s="2"/>
      <x:c r="L49" s="2"/>
      <x:c r="M49" s="2"/>
    </x:row>
    <x:row r="50">
      <x:c r="A50" s="2" t="str">
        <x:f>IF('案件登錄'!A50="","",'案件登錄'!A50)</x:f>
      </x:c>
      <x:c r="B50" s="12"/>
      <x:c r="C50" s="12"/>
      <x:c r="D50" s="12"/>
      <x:c r="E50" s="12"/>
      <x:c r="F50" s="12"/>
      <x:c r="G50" s="13" t="str">
        <x:f>IF(A50="","",SUM(B50:E50)-IF(F50="",0,F50))</x:f>
      </x:c>
      <x:c r="H50" s="2"/>
      <x:c r="I50" s="2"/>
      <x:c r="J50" s="2"/>
      <x:c r="K50" s="2"/>
      <x:c r="L50" s="2"/>
      <x:c r="M50" s="2"/>
    </x:row>
    <x:row r="51">
      <x:c r="A51" s="2" t="str">
        <x:f>IF('案件登錄'!A51="","",'案件登錄'!A51)</x:f>
      </x:c>
      <x:c r="B51" s="12"/>
      <x:c r="C51" s="12"/>
      <x:c r="D51" s="12"/>
      <x:c r="E51" s="12"/>
      <x:c r="F51" s="12"/>
      <x:c r="G51" s="13" t="str">
        <x:f>IF(A51="","",SUM(B51:E51)-IF(F51="",0,F51))</x:f>
      </x:c>
      <x:c r="H51" s="2"/>
      <x:c r="I51" s="2"/>
      <x:c r="J51" s="2"/>
      <x:c r="K51" s="2"/>
      <x:c r="L51" s="2"/>
      <x:c r="M51" s="2"/>
    </x:row>
    <x:row r="52">
      <x:c r="A52" s="2" t="str">
        <x:f>IF('案件登錄'!A52="","",'案件登錄'!A52)</x:f>
      </x:c>
      <x:c r="B52" s="12"/>
      <x:c r="C52" s="12"/>
      <x:c r="D52" s="12"/>
      <x:c r="E52" s="12"/>
      <x:c r="F52" s="12"/>
      <x:c r="G52" s="13" t="str">
        <x:f>IF(A52="","",SUM(B52:E52)-IF(F52="",0,F52))</x:f>
      </x:c>
      <x:c r="H52" s="2"/>
      <x:c r="I52" s="2"/>
      <x:c r="J52" s="2"/>
      <x:c r="K52" s="2"/>
      <x:c r="L52" s="2"/>
      <x:c r="M52" s="2"/>
    </x:row>
    <x:row r="53">
      <x:c r="A53" s="2" t="str">
        <x:f>IF('案件登錄'!A53="","",'案件登錄'!A53)</x:f>
      </x:c>
      <x:c r="B53" s="12"/>
      <x:c r="C53" s="12"/>
      <x:c r="D53" s="12"/>
      <x:c r="E53" s="12"/>
      <x:c r="F53" s="12"/>
      <x:c r="G53" s="13" t="str">
        <x:f>IF(A53="","",SUM(B53:E53)-IF(F53="",0,F53))</x:f>
      </x:c>
      <x:c r="H53" s="2"/>
      <x:c r="I53" s="2"/>
      <x:c r="J53" s="2"/>
      <x:c r="K53" s="2"/>
      <x:c r="L53" s="2"/>
      <x:c r="M53" s="2"/>
    </x:row>
    <x:row r="54">
      <x:c r="A54" s="2" t="str">
        <x:f>IF('案件登錄'!A54="","",'案件登錄'!A54)</x:f>
      </x:c>
      <x:c r="B54" s="12"/>
      <x:c r="C54" s="12"/>
      <x:c r="D54" s="12"/>
      <x:c r="E54" s="12"/>
      <x:c r="F54" s="12"/>
      <x:c r="G54" s="13" t="str">
        <x:f>IF(A54="","",SUM(B54:E54)-IF(F54="",0,F54))</x:f>
      </x:c>
      <x:c r="H54" s="2"/>
      <x:c r="I54" s="2"/>
      <x:c r="J54" s="2"/>
      <x:c r="K54" s="2"/>
      <x:c r="L54" s="2"/>
      <x:c r="M54" s="2"/>
    </x:row>
    <x:row r="55">
      <x:c r="A55" s="2" t="str">
        <x:f>IF('案件登錄'!A55="","",'案件登錄'!A55)</x:f>
      </x:c>
      <x:c r="B55" s="12"/>
      <x:c r="C55" s="12"/>
      <x:c r="D55" s="12"/>
      <x:c r="E55" s="12"/>
      <x:c r="F55" s="12"/>
      <x:c r="G55" s="13" t="str">
        <x:f>IF(A55="","",SUM(B55:E55)-IF(F55="",0,F55))</x:f>
      </x:c>
      <x:c r="H55" s="2"/>
      <x:c r="I55" s="2"/>
      <x:c r="J55" s="2"/>
      <x:c r="K55" s="2"/>
      <x:c r="L55" s="2"/>
      <x:c r="M55" s="2"/>
    </x:row>
    <x:row r="56">
      <x:c r="A56" s="2" t="str">
        <x:f>IF('案件登錄'!A56="","",'案件登錄'!A56)</x:f>
      </x:c>
      <x:c r="B56" s="12"/>
      <x:c r="C56" s="12"/>
      <x:c r="D56" s="12"/>
      <x:c r="E56" s="12"/>
      <x:c r="F56" s="12"/>
      <x:c r="G56" s="13" t="str">
        <x:f>IF(A56="","",SUM(B56:E56)-IF(F56="",0,F56))</x:f>
      </x:c>
      <x:c r="H56" s="2"/>
      <x:c r="I56" s="2"/>
      <x:c r="J56" s="2"/>
      <x:c r="K56" s="2"/>
      <x:c r="L56" s="2"/>
      <x:c r="M56" s="2"/>
    </x:row>
    <x:row r="57">
      <x:c r="A57" s="2" t="str">
        <x:f>IF('案件登錄'!A57="","",'案件登錄'!A57)</x:f>
      </x:c>
      <x:c r="B57" s="12"/>
      <x:c r="C57" s="12"/>
      <x:c r="D57" s="12"/>
      <x:c r="E57" s="12"/>
      <x:c r="F57" s="12"/>
      <x:c r="G57" s="13" t="str">
        <x:f>IF(A57="","",SUM(B57:E57)-IF(F57="",0,F57))</x:f>
      </x:c>
      <x:c r="H57" s="2"/>
      <x:c r="I57" s="2"/>
      <x:c r="J57" s="2"/>
      <x:c r="K57" s="2"/>
      <x:c r="L57" s="2"/>
      <x:c r="M57" s="2"/>
    </x:row>
    <x:row r="58">
      <x:c r="A58" s="2" t="str">
        <x:f>IF('案件登錄'!A58="","",'案件登錄'!A58)</x:f>
      </x:c>
      <x:c r="B58" s="12"/>
      <x:c r="C58" s="12"/>
      <x:c r="D58" s="12"/>
      <x:c r="E58" s="12"/>
      <x:c r="F58" s="12"/>
      <x:c r="G58" s="13" t="str">
        <x:f>IF(A58="","",SUM(B58:E58)-IF(F58="",0,F58))</x:f>
      </x:c>
      <x:c r="H58" s="2"/>
      <x:c r="I58" s="2"/>
      <x:c r="J58" s="2"/>
      <x:c r="K58" s="2"/>
      <x:c r="L58" s="2"/>
      <x:c r="M58" s="2"/>
    </x:row>
    <x:row r="59">
      <x:c r="A59" s="2" t="str">
        <x:f>IF('案件登錄'!A59="","",'案件登錄'!A59)</x:f>
      </x:c>
      <x:c r="B59" s="12"/>
      <x:c r="C59" s="12"/>
      <x:c r="D59" s="12"/>
      <x:c r="E59" s="12"/>
      <x:c r="F59" s="12"/>
      <x:c r="G59" s="13" t="str">
        <x:f>IF(A59="","",SUM(B59:E59)-IF(F59="",0,F59))</x:f>
      </x:c>
      <x:c r="H59" s="2"/>
      <x:c r="I59" s="2"/>
      <x:c r="J59" s="2"/>
      <x:c r="K59" s="2"/>
      <x:c r="L59" s="2"/>
      <x:c r="M59" s="2"/>
    </x:row>
    <x:row r="60">
      <x:c r="A60" s="2" t="str">
        <x:f>IF('案件登錄'!A60="","",'案件登錄'!A60)</x:f>
      </x:c>
      <x:c r="B60" s="12"/>
      <x:c r="C60" s="12"/>
      <x:c r="D60" s="12"/>
      <x:c r="E60" s="12"/>
      <x:c r="F60" s="12"/>
      <x:c r="G60" s="13" t="str">
        <x:f>IF(A60="","",SUM(B60:E60)-IF(F60="",0,F60))</x:f>
      </x:c>
      <x:c r="H60" s="2"/>
      <x:c r="I60" s="2"/>
      <x:c r="J60" s="2"/>
      <x:c r="K60" s="2"/>
      <x:c r="L60" s="2"/>
      <x:c r="M60" s="2"/>
    </x:row>
    <x:row r="61">
      <x:c r="A61" s="2" t="str">
        <x:f>IF('案件登錄'!A61="","",'案件登錄'!A61)</x:f>
      </x:c>
      <x:c r="B61" s="12"/>
      <x:c r="C61" s="12"/>
      <x:c r="D61" s="12"/>
      <x:c r="E61" s="12"/>
      <x:c r="F61" s="12"/>
      <x:c r="G61" s="13" t="str">
        <x:f>IF(A61="","",SUM(B61:E61)-IF(F61="",0,F61))</x:f>
      </x:c>
      <x:c r="H61" s="2"/>
      <x:c r="I61" s="2"/>
      <x:c r="J61" s="2"/>
      <x:c r="K61" s="2"/>
      <x:c r="L61" s="2"/>
      <x:c r="M61" s="2"/>
    </x:row>
    <x:row r="62">
      <x:c r="A62" s="2" t="str">
        <x:f>IF('案件登錄'!A62="","",'案件登錄'!A62)</x:f>
      </x:c>
      <x:c r="B62" s="12"/>
      <x:c r="C62" s="12"/>
      <x:c r="D62" s="12"/>
      <x:c r="E62" s="12"/>
      <x:c r="F62" s="12"/>
      <x:c r="G62" s="13" t="str">
        <x:f>IF(A62="","",SUM(B62:E62)-IF(F62="",0,F62))</x:f>
      </x:c>
      <x:c r="H62" s="2"/>
      <x:c r="I62" s="2"/>
      <x:c r="J62" s="2"/>
      <x:c r="K62" s="2"/>
      <x:c r="L62" s="2"/>
      <x:c r="M62" s="2"/>
    </x:row>
    <x:row r="63">
      <x:c r="A63" s="2" t="str">
        <x:f>IF('案件登錄'!A63="","",'案件登錄'!A63)</x:f>
      </x:c>
      <x:c r="B63" s="12"/>
      <x:c r="C63" s="12"/>
      <x:c r="D63" s="12"/>
      <x:c r="E63" s="12"/>
      <x:c r="F63" s="12"/>
      <x:c r="G63" s="13" t="str">
        <x:f>IF(A63="","",SUM(B63:E63)-IF(F63="",0,F63))</x:f>
      </x:c>
      <x:c r="H63" s="2"/>
      <x:c r="I63" s="2"/>
      <x:c r="J63" s="2"/>
      <x:c r="K63" s="2"/>
      <x:c r="L63" s="2"/>
      <x:c r="M63" s="2"/>
    </x:row>
    <x:row r="64">
      <x:c r="A64" s="2" t="str">
        <x:f>IF('案件登錄'!A64="","",'案件登錄'!A64)</x:f>
      </x:c>
      <x:c r="B64" s="12"/>
      <x:c r="C64" s="12"/>
      <x:c r="D64" s="12"/>
      <x:c r="E64" s="12"/>
      <x:c r="F64" s="12"/>
      <x:c r="G64" s="13" t="str">
        <x:f>IF(A64="","",SUM(B64:E64)-IF(F64="",0,F64))</x:f>
      </x:c>
      <x:c r="H64" s="2"/>
      <x:c r="I64" s="2"/>
      <x:c r="J64" s="2"/>
      <x:c r="K64" s="2"/>
      <x:c r="L64" s="2"/>
      <x:c r="M64" s="2"/>
    </x:row>
    <x:row r="65">
      <x:c r="A65" s="2" t="str">
        <x:f>IF('案件登錄'!A65="","",'案件登錄'!A65)</x:f>
      </x:c>
      <x:c r="B65" s="12"/>
      <x:c r="C65" s="12"/>
      <x:c r="D65" s="12"/>
      <x:c r="E65" s="12"/>
      <x:c r="F65" s="12"/>
      <x:c r="G65" s="13" t="str">
        <x:f>IF(A65="","",SUM(B65:E65)-IF(F65="",0,F65))</x:f>
      </x:c>
      <x:c r="H65" s="2"/>
      <x:c r="I65" s="2"/>
      <x:c r="J65" s="2"/>
      <x:c r="K65" s="2"/>
      <x:c r="L65" s="2"/>
      <x:c r="M65" s="2"/>
    </x:row>
    <x:row r="66">
      <x:c r="A66" s="2" t="str">
        <x:f>IF('案件登錄'!A66="","",'案件登錄'!A66)</x:f>
      </x:c>
      <x:c r="B66" s="12"/>
      <x:c r="C66" s="12"/>
      <x:c r="D66" s="12"/>
      <x:c r="E66" s="12"/>
      <x:c r="F66" s="12"/>
      <x:c r="G66" s="13" t="str">
        <x:f>IF(A66="","",SUM(B66:E66)-IF(F66="",0,F66))</x:f>
      </x:c>
      <x:c r="H66" s="2"/>
      <x:c r="I66" s="2"/>
      <x:c r="J66" s="2"/>
      <x:c r="K66" s="2"/>
      <x:c r="L66" s="2"/>
      <x:c r="M66" s="2"/>
    </x:row>
    <x:row r="67">
      <x:c r="A67" s="2" t="str">
        <x:f>IF('案件登錄'!A67="","",'案件登錄'!A67)</x:f>
      </x:c>
      <x:c r="B67" s="12"/>
      <x:c r="C67" s="12"/>
      <x:c r="D67" s="12"/>
      <x:c r="E67" s="12"/>
      <x:c r="F67" s="12"/>
      <x:c r="G67" s="13" t="str">
        <x:f>IF(A67="","",SUM(B67:E67)-IF(F67="",0,F67))</x:f>
      </x:c>
      <x:c r="H67" s="2"/>
      <x:c r="I67" s="2"/>
      <x:c r="J67" s="2"/>
      <x:c r="K67" s="2"/>
      <x:c r="L67" s="2"/>
      <x:c r="M67" s="2"/>
    </x:row>
    <x:row r="68">
      <x:c r="A68" s="2" t="str">
        <x:f>IF('案件登錄'!A68="","",'案件登錄'!A68)</x:f>
      </x:c>
      <x:c r="B68" s="12"/>
      <x:c r="C68" s="12"/>
      <x:c r="D68" s="12"/>
      <x:c r="E68" s="12"/>
      <x:c r="F68" s="12"/>
      <x:c r="G68" s="13" t="str">
        <x:f>IF(A68="","",SUM(B68:E68)-IF(F68="",0,F68))</x:f>
      </x:c>
      <x:c r="H68" s="2"/>
      <x:c r="I68" s="2"/>
      <x:c r="J68" s="2"/>
      <x:c r="K68" s="2"/>
      <x:c r="L68" s="2"/>
      <x:c r="M68" s="2"/>
    </x:row>
    <x:row r="69">
      <x:c r="A69" s="2" t="str">
        <x:f>IF('案件登錄'!A69="","",'案件登錄'!A69)</x:f>
      </x:c>
      <x:c r="B69" s="12"/>
      <x:c r="C69" s="12"/>
      <x:c r="D69" s="12"/>
      <x:c r="E69" s="12"/>
      <x:c r="F69" s="12"/>
      <x:c r="G69" s="13" t="str">
        <x:f>IF(A69="","",SUM(B69:E69)-IF(F69="",0,F69))</x:f>
      </x:c>
      <x:c r="H69" s="2"/>
      <x:c r="I69" s="2"/>
      <x:c r="J69" s="2"/>
      <x:c r="K69" s="2"/>
      <x:c r="L69" s="2"/>
      <x:c r="M69" s="2"/>
    </x:row>
    <x:row r="70">
      <x:c r="A70" s="2" t="str">
        <x:f>IF('案件登錄'!A70="","",'案件登錄'!A70)</x:f>
      </x:c>
      <x:c r="B70" s="12"/>
      <x:c r="C70" s="12"/>
      <x:c r="D70" s="12"/>
      <x:c r="E70" s="12"/>
      <x:c r="F70" s="12"/>
      <x:c r="G70" s="13" t="str">
        <x:f>IF(A70="","",SUM(B70:E70)-IF(F70="",0,F70))</x:f>
      </x:c>
      <x:c r="H70" s="2"/>
      <x:c r="I70" s="2"/>
      <x:c r="J70" s="2"/>
      <x:c r="K70" s="2"/>
      <x:c r="L70" s="2"/>
      <x:c r="M70" s="2"/>
    </x:row>
    <x:row r="71">
      <x:c r="A71" s="2" t="str">
        <x:f>IF('案件登錄'!A71="","",'案件登錄'!A71)</x:f>
      </x:c>
      <x:c r="B71" s="12"/>
      <x:c r="C71" s="12"/>
      <x:c r="D71" s="12"/>
      <x:c r="E71" s="12"/>
      <x:c r="F71" s="12"/>
      <x:c r="G71" s="13" t="str">
        <x:f>IF(A71="","",SUM(B71:E71)-IF(F71="",0,F71))</x:f>
      </x:c>
      <x:c r="H71" s="2"/>
      <x:c r="I71" s="2"/>
      <x:c r="J71" s="2"/>
      <x:c r="K71" s="2"/>
      <x:c r="L71" s="2"/>
      <x:c r="M71" s="2"/>
    </x:row>
    <x:row r="72">
      <x:c r="A72" s="2" t="str">
        <x:f>IF('案件登錄'!A72="","",'案件登錄'!A72)</x:f>
      </x:c>
      <x:c r="B72" s="12"/>
      <x:c r="C72" s="12"/>
      <x:c r="D72" s="12"/>
      <x:c r="E72" s="12"/>
      <x:c r="F72" s="12"/>
      <x:c r="G72" s="13" t="str">
        <x:f>IF(A72="","",SUM(B72:E72)-IF(F72="",0,F72))</x:f>
      </x:c>
      <x:c r="H72" s="2"/>
      <x:c r="I72" s="2"/>
      <x:c r="J72" s="2"/>
      <x:c r="K72" s="2"/>
      <x:c r="L72" s="2"/>
      <x:c r="M72" s="2"/>
    </x:row>
    <x:row r="73">
      <x:c r="A73" s="2" t="str">
        <x:f>IF('案件登錄'!A73="","",'案件登錄'!A73)</x:f>
      </x:c>
      <x:c r="B73" s="12"/>
      <x:c r="C73" s="12"/>
      <x:c r="D73" s="12"/>
      <x:c r="E73" s="12"/>
      <x:c r="F73" s="12"/>
      <x:c r="G73" s="13" t="str">
        <x:f>IF(A73="","",SUM(B73:E73)-IF(F73="",0,F73))</x:f>
      </x:c>
      <x:c r="H73" s="2"/>
      <x:c r="I73" s="2"/>
      <x:c r="J73" s="2"/>
      <x:c r="K73" s="2"/>
      <x:c r="L73" s="2"/>
      <x:c r="M73" s="2"/>
    </x:row>
    <x:row r="74">
      <x:c r="A74" s="2" t="str">
        <x:f>IF('案件登錄'!A74="","",'案件登錄'!A74)</x:f>
      </x:c>
      <x:c r="B74" s="12"/>
      <x:c r="C74" s="12"/>
      <x:c r="D74" s="12"/>
      <x:c r="E74" s="12"/>
      <x:c r="F74" s="12"/>
      <x:c r="G74" s="13" t="str">
        <x:f>IF(A74="","",SUM(B74:E74)-IF(F74="",0,F74))</x:f>
      </x:c>
      <x:c r="H74" s="2"/>
      <x:c r="I74" s="2"/>
      <x:c r="J74" s="2"/>
      <x:c r="K74" s="2"/>
      <x:c r="L74" s="2"/>
      <x:c r="M74" s="2"/>
    </x:row>
    <x:row r="75">
      <x:c r="A75" s="2" t="str">
        <x:f>IF('案件登錄'!A75="","",'案件登錄'!A75)</x:f>
      </x:c>
      <x:c r="B75" s="12"/>
      <x:c r="C75" s="12"/>
      <x:c r="D75" s="12"/>
      <x:c r="E75" s="12"/>
      <x:c r="F75" s="12"/>
      <x:c r="G75" s="13" t="str">
        <x:f>IF(A75="","",SUM(B75:E75)-IF(F75="",0,F75))</x:f>
      </x:c>
      <x:c r="H75" s="2"/>
      <x:c r="I75" s="2"/>
      <x:c r="J75" s="2"/>
      <x:c r="K75" s="2"/>
      <x:c r="L75" s="2"/>
      <x:c r="M75" s="2"/>
    </x:row>
    <x:row r="76">
      <x:c r="A76" s="2" t="str">
        <x:f>IF('案件登錄'!A76="","",'案件登錄'!A76)</x:f>
      </x:c>
      <x:c r="B76" s="12"/>
      <x:c r="C76" s="12"/>
      <x:c r="D76" s="12"/>
      <x:c r="E76" s="12"/>
      <x:c r="F76" s="12"/>
      <x:c r="G76" s="13" t="str">
        <x:f>IF(A76="","",SUM(B76:E76)-IF(F76="",0,F76))</x:f>
      </x:c>
      <x:c r="H76" s="2"/>
      <x:c r="I76" s="2"/>
      <x:c r="J76" s="2"/>
      <x:c r="K76" s="2"/>
      <x:c r="L76" s="2"/>
      <x:c r="M76" s="2"/>
    </x:row>
    <x:row r="77">
      <x:c r="A77" s="2" t="str">
        <x:f>IF('案件登錄'!A77="","",'案件登錄'!A77)</x:f>
      </x:c>
      <x:c r="B77" s="12"/>
      <x:c r="C77" s="12"/>
      <x:c r="D77" s="12"/>
      <x:c r="E77" s="12"/>
      <x:c r="F77" s="12"/>
      <x:c r="G77" s="13" t="str">
        <x:f>IF(A77="","",SUM(B77:E77)-IF(F77="",0,F77))</x:f>
      </x:c>
      <x:c r="H77" s="2"/>
      <x:c r="I77" s="2"/>
      <x:c r="J77" s="2"/>
      <x:c r="K77" s="2"/>
      <x:c r="L77" s="2"/>
      <x:c r="M77" s="2"/>
    </x:row>
    <x:row r="78">
      <x:c r="A78" s="2" t="str">
        <x:f>IF('案件登錄'!A78="","",'案件登錄'!A78)</x:f>
      </x:c>
      <x:c r="B78" s="12"/>
      <x:c r="C78" s="12"/>
      <x:c r="D78" s="12"/>
      <x:c r="E78" s="12"/>
      <x:c r="F78" s="12"/>
      <x:c r="G78" s="13" t="str">
        <x:f>IF(A78="","",SUM(B78:E78)-IF(F78="",0,F78))</x:f>
      </x:c>
      <x:c r="H78" s="2"/>
      <x:c r="I78" s="2"/>
      <x:c r="J78" s="2"/>
      <x:c r="K78" s="2"/>
      <x:c r="L78" s="2"/>
      <x:c r="M78" s="2"/>
    </x:row>
    <x:row r="79">
      <x:c r="A79" s="2" t="str">
        <x:f>IF('案件登錄'!A79="","",'案件登錄'!A79)</x:f>
      </x:c>
      <x:c r="B79" s="12"/>
      <x:c r="C79" s="12"/>
      <x:c r="D79" s="12"/>
      <x:c r="E79" s="12"/>
      <x:c r="F79" s="12"/>
      <x:c r="G79" s="13" t="str">
        <x:f>IF(A79="","",SUM(B79:E79)-IF(F79="",0,F79))</x:f>
      </x:c>
      <x:c r="H79" s="2"/>
      <x:c r="I79" s="2"/>
      <x:c r="J79" s="2"/>
      <x:c r="K79" s="2"/>
      <x:c r="L79" s="2"/>
      <x:c r="M79" s="2"/>
    </x:row>
    <x:row r="80">
      <x:c r="A80" s="2" t="str">
        <x:f>IF('案件登錄'!A80="","",'案件登錄'!A80)</x:f>
      </x:c>
      <x:c r="B80" s="12"/>
      <x:c r="C80" s="12"/>
      <x:c r="D80" s="12"/>
      <x:c r="E80" s="12"/>
      <x:c r="F80" s="12"/>
      <x:c r="G80" s="13" t="str">
        <x:f>IF(A80="","",SUM(B80:E80)-IF(F80="",0,F80))</x:f>
      </x:c>
      <x:c r="H80" s="2"/>
      <x:c r="I80" s="2"/>
      <x:c r="J80" s="2"/>
      <x:c r="K80" s="2"/>
      <x:c r="L80" s="2"/>
      <x:c r="M80" s="2"/>
    </x:row>
    <x:row r="81">
      <x:c r="A81" s="2" t="str">
        <x:f>IF('案件登錄'!A81="","",'案件登錄'!A81)</x:f>
      </x:c>
      <x:c r="B81" s="12"/>
      <x:c r="C81" s="12"/>
      <x:c r="D81" s="12"/>
      <x:c r="E81" s="12"/>
      <x:c r="F81" s="12"/>
      <x:c r="G81" s="13" t="str">
        <x:f>IF(A81="","",SUM(B81:E81)-IF(F81="",0,F81))</x:f>
      </x:c>
      <x:c r="H81" s="2"/>
      <x:c r="I81" s="2"/>
      <x:c r="J81" s="2"/>
      <x:c r="K81" s="2"/>
      <x:c r="L81" s="2"/>
      <x:c r="M81" s="2"/>
    </x:row>
    <x:row r="82">
      <x:c r="A82" s="2" t="str">
        <x:f>IF('案件登錄'!A82="","",'案件登錄'!A82)</x:f>
      </x:c>
      <x:c r="B82" s="12"/>
      <x:c r="C82" s="12"/>
      <x:c r="D82" s="12"/>
      <x:c r="E82" s="12"/>
      <x:c r="F82" s="12"/>
      <x:c r="G82" s="13" t="str">
        <x:f>IF(A82="","",SUM(B82:E82)-IF(F82="",0,F82))</x:f>
      </x:c>
      <x:c r="H82" s="2"/>
      <x:c r="I82" s="2"/>
      <x:c r="J82" s="2"/>
      <x:c r="K82" s="2"/>
      <x:c r="L82" s="2"/>
      <x:c r="M82" s="2"/>
    </x:row>
    <x:row r="83">
      <x:c r="A83" s="2" t="str">
        <x:f>IF('案件登錄'!A83="","",'案件登錄'!A83)</x:f>
      </x:c>
      <x:c r="B83" s="12"/>
      <x:c r="C83" s="12"/>
      <x:c r="D83" s="12"/>
      <x:c r="E83" s="12"/>
      <x:c r="F83" s="12"/>
      <x:c r="G83" s="13" t="str">
        <x:f>IF(A83="","",SUM(B83:E83)-IF(F83="",0,F83))</x:f>
      </x:c>
      <x:c r="H83" s="2"/>
      <x:c r="I83" s="2"/>
      <x:c r="J83" s="2"/>
      <x:c r="K83" s="2"/>
      <x:c r="L83" s="2"/>
      <x:c r="M83" s="2"/>
    </x:row>
    <x:row r="84">
      <x:c r="A84" s="2" t="str">
        <x:f>IF('案件登錄'!A84="","",'案件登錄'!A84)</x:f>
      </x:c>
      <x:c r="B84" s="12"/>
      <x:c r="C84" s="12"/>
      <x:c r="D84" s="12"/>
      <x:c r="E84" s="12"/>
      <x:c r="F84" s="12"/>
      <x:c r="G84" s="13" t="str">
        <x:f>IF(A84="","",SUM(B84:E84)-IF(F84="",0,F84))</x:f>
      </x:c>
      <x:c r="H84" s="2"/>
      <x:c r="I84" s="2"/>
      <x:c r="J84" s="2"/>
      <x:c r="K84" s="2"/>
      <x:c r="L84" s="2"/>
      <x:c r="M84" s="2"/>
    </x:row>
    <x:row r="85">
      <x:c r="A85" s="2" t="str">
        <x:f>IF('案件登錄'!A85="","",'案件登錄'!A85)</x:f>
      </x:c>
      <x:c r="B85" s="12"/>
      <x:c r="C85" s="12"/>
      <x:c r="D85" s="12"/>
      <x:c r="E85" s="12"/>
      <x:c r="F85" s="12"/>
      <x:c r="G85" s="13" t="str">
        <x:f>IF(A85="","",SUM(B85:E85)-IF(F85="",0,F85))</x:f>
      </x:c>
      <x:c r="H85" s="2"/>
      <x:c r="I85" s="2"/>
      <x:c r="J85" s="2"/>
      <x:c r="K85" s="2"/>
      <x:c r="L85" s="2"/>
      <x:c r="M85" s="2"/>
    </x:row>
    <x:row r="86">
      <x:c r="A86" s="2" t="str">
        <x:f>IF('案件登錄'!A86="","",'案件登錄'!A86)</x:f>
      </x:c>
      <x:c r="B86" s="12"/>
      <x:c r="C86" s="12"/>
      <x:c r="D86" s="12"/>
      <x:c r="E86" s="12"/>
      <x:c r="F86" s="12"/>
      <x:c r="G86" s="13" t="str">
        <x:f>IF(A86="","",SUM(B86:E86)-IF(F86="",0,F86))</x:f>
      </x:c>
      <x:c r="H86" s="2"/>
      <x:c r="I86" s="2"/>
      <x:c r="J86" s="2"/>
      <x:c r="K86" s="2"/>
      <x:c r="L86" s="2"/>
      <x:c r="M86" s="2"/>
    </x:row>
    <x:row r="87">
      <x:c r="A87" s="2" t="str">
        <x:f>IF('案件登錄'!A87="","",'案件登錄'!A87)</x:f>
      </x:c>
      <x:c r="B87" s="12"/>
      <x:c r="C87" s="12"/>
      <x:c r="D87" s="12"/>
      <x:c r="E87" s="12"/>
      <x:c r="F87" s="12"/>
      <x:c r="G87" s="13" t="str">
        <x:f>IF(A87="","",SUM(B87:E87)-IF(F87="",0,F87))</x:f>
      </x:c>
      <x:c r="H87" s="2"/>
      <x:c r="I87" s="2"/>
      <x:c r="J87" s="2"/>
      <x:c r="K87" s="2"/>
      <x:c r="L87" s="2"/>
      <x:c r="M87" s="2"/>
    </x:row>
    <x:row r="88">
      <x:c r="A88" s="2" t="str">
        <x:f>IF('案件登錄'!A88="","",'案件登錄'!A88)</x:f>
      </x:c>
      <x:c r="B88" s="12"/>
      <x:c r="C88" s="12"/>
      <x:c r="D88" s="12"/>
      <x:c r="E88" s="12"/>
      <x:c r="F88" s="12"/>
      <x:c r="G88" s="13" t="str">
        <x:f>IF(A88="","",SUM(B88:E88)-IF(F88="",0,F88))</x:f>
      </x:c>
      <x:c r="H88" s="2"/>
      <x:c r="I88" s="2"/>
      <x:c r="J88" s="2"/>
      <x:c r="K88" s="2"/>
      <x:c r="L88" s="2"/>
      <x:c r="M88" s="2"/>
    </x:row>
    <x:row r="89">
      <x:c r="A89" s="2" t="str">
        <x:f>IF('案件登錄'!A89="","",'案件登錄'!A89)</x:f>
      </x:c>
      <x:c r="B89" s="12"/>
      <x:c r="C89" s="12"/>
      <x:c r="D89" s="12"/>
      <x:c r="E89" s="12"/>
      <x:c r="F89" s="12"/>
      <x:c r="G89" s="13" t="str">
        <x:f>IF(A89="","",SUM(B89:E89)-IF(F89="",0,F89))</x:f>
      </x:c>
      <x:c r="H89" s="2"/>
      <x:c r="I89" s="2"/>
      <x:c r="J89" s="2"/>
      <x:c r="K89" s="2"/>
      <x:c r="L89" s="2"/>
      <x:c r="M89" s="2"/>
    </x:row>
    <x:row r="90">
      <x:c r="A90" s="2" t="str">
        <x:f>IF('案件登錄'!A90="","",'案件登錄'!A90)</x:f>
      </x:c>
      <x:c r="B90" s="12"/>
      <x:c r="C90" s="12"/>
      <x:c r="D90" s="12"/>
      <x:c r="E90" s="12"/>
      <x:c r="F90" s="12"/>
      <x:c r="G90" s="13" t="str">
        <x:f>IF(A90="","",SUM(B90:E90)-IF(F90="",0,F90))</x:f>
      </x:c>
      <x:c r="H90" s="2"/>
      <x:c r="I90" s="2"/>
      <x:c r="J90" s="2"/>
      <x:c r="K90" s="2"/>
      <x:c r="L90" s="2"/>
      <x:c r="M90" s="2"/>
    </x:row>
    <x:row r="91">
      <x:c r="A91" s="2" t="str">
        <x:f>IF('案件登錄'!A91="","",'案件登錄'!A91)</x:f>
      </x:c>
      <x:c r="B91" s="12"/>
      <x:c r="C91" s="12"/>
      <x:c r="D91" s="12"/>
      <x:c r="E91" s="12"/>
      <x:c r="F91" s="12"/>
      <x:c r="G91" s="13" t="str">
        <x:f>IF(A91="","",SUM(B91:E91)-IF(F91="",0,F91))</x:f>
      </x:c>
      <x:c r="H91" s="2"/>
      <x:c r="I91" s="2"/>
      <x:c r="J91" s="2"/>
      <x:c r="K91" s="2"/>
      <x:c r="L91" s="2"/>
      <x:c r="M91" s="2"/>
    </x:row>
    <x:row r="92">
      <x:c r="A92" s="2" t="str">
        <x:f>IF('案件登錄'!A92="","",'案件登錄'!A92)</x:f>
      </x:c>
      <x:c r="B92" s="12"/>
      <x:c r="C92" s="12"/>
      <x:c r="D92" s="12"/>
      <x:c r="E92" s="12"/>
      <x:c r="F92" s="12"/>
      <x:c r="G92" s="13" t="str">
        <x:f>IF(A92="","",SUM(B92:E92)-IF(F92="",0,F92))</x:f>
      </x:c>
      <x:c r="H92" s="2"/>
      <x:c r="I92" s="2"/>
      <x:c r="J92" s="2"/>
      <x:c r="K92" s="2"/>
      <x:c r="L92" s="2"/>
      <x:c r="M92" s="2"/>
    </x:row>
    <x:row r="93">
      <x:c r="A93" s="2" t="str">
        <x:f>IF('案件登錄'!A93="","",'案件登錄'!A93)</x:f>
      </x:c>
      <x:c r="B93" s="12"/>
      <x:c r="C93" s="12"/>
      <x:c r="D93" s="12"/>
      <x:c r="E93" s="12"/>
      <x:c r="F93" s="12"/>
      <x:c r="G93" s="13" t="str">
        <x:f>IF(A93="","",SUM(B93:E93)-IF(F93="",0,F93))</x:f>
      </x:c>
      <x:c r="H93" s="2"/>
      <x:c r="I93" s="2"/>
      <x:c r="J93" s="2"/>
      <x:c r="K93" s="2"/>
      <x:c r="L93" s="2"/>
      <x:c r="M93" s="2"/>
    </x:row>
    <x:row r="94">
      <x:c r="A94" s="2" t="str">
        <x:f>IF('案件登錄'!A94="","",'案件登錄'!A94)</x:f>
      </x:c>
      <x:c r="B94" s="12"/>
      <x:c r="C94" s="12"/>
      <x:c r="D94" s="12"/>
      <x:c r="E94" s="12"/>
      <x:c r="F94" s="12"/>
      <x:c r="G94" s="13" t="str">
        <x:f>IF(A94="","",SUM(B94:E94)-IF(F94="",0,F94))</x:f>
      </x:c>
      <x:c r="H94" s="2"/>
      <x:c r="I94" s="2"/>
      <x:c r="J94" s="2"/>
      <x:c r="K94" s="2"/>
      <x:c r="L94" s="2"/>
      <x:c r="M94" s="2"/>
    </x:row>
    <x:row r="95">
      <x:c r="A95" s="2" t="str">
        <x:f>IF('案件登錄'!A95="","",'案件登錄'!A95)</x:f>
      </x:c>
      <x:c r="B95" s="12"/>
      <x:c r="C95" s="12"/>
      <x:c r="D95" s="12"/>
      <x:c r="E95" s="12"/>
      <x:c r="F95" s="12"/>
      <x:c r="G95" s="13" t="str">
        <x:f>IF(A95="","",SUM(B95:E95)-IF(F95="",0,F95))</x:f>
      </x:c>
      <x:c r="H95" s="2"/>
      <x:c r="I95" s="2"/>
      <x:c r="J95" s="2"/>
      <x:c r="K95" s="2"/>
      <x:c r="L95" s="2"/>
      <x:c r="M95" s="2"/>
    </x:row>
    <x:row r="96">
      <x:c r="A96" s="2" t="str">
        <x:f>IF('案件登錄'!A96="","",'案件登錄'!A96)</x:f>
      </x:c>
      <x:c r="B96" s="12"/>
      <x:c r="C96" s="12"/>
      <x:c r="D96" s="12"/>
      <x:c r="E96" s="12"/>
      <x:c r="F96" s="12"/>
      <x:c r="G96" s="13" t="str">
        <x:f>IF(A96="","",SUM(B96:E96)-IF(F96="",0,F96))</x:f>
      </x:c>
      <x:c r="H96" s="2"/>
      <x:c r="I96" s="2"/>
      <x:c r="J96" s="2"/>
      <x:c r="K96" s="2"/>
      <x:c r="L96" s="2"/>
      <x:c r="M96" s="2"/>
    </x:row>
    <x:row r="97">
      <x:c r="A97" s="2" t="str">
        <x:f>IF('案件登錄'!A97="","",'案件登錄'!A97)</x:f>
      </x:c>
      <x:c r="B97" s="12"/>
      <x:c r="C97" s="12"/>
      <x:c r="D97" s="12"/>
      <x:c r="E97" s="12"/>
      <x:c r="F97" s="12"/>
      <x:c r="G97" s="13" t="str">
        <x:f>IF(A97="","",SUM(B97:E97)-IF(F97="",0,F97))</x:f>
      </x:c>
      <x:c r="H97" s="2"/>
      <x:c r="I97" s="2"/>
      <x:c r="J97" s="2"/>
      <x:c r="K97" s="2"/>
      <x:c r="L97" s="2"/>
      <x:c r="M97" s="2"/>
    </x:row>
    <x:row r="98">
      <x:c r="A98" s="2" t="str">
        <x:f>IF('案件登錄'!A98="","",'案件登錄'!A98)</x:f>
      </x:c>
      <x:c r="B98" s="12"/>
      <x:c r="C98" s="12"/>
      <x:c r="D98" s="12"/>
      <x:c r="E98" s="12"/>
      <x:c r="F98" s="12"/>
      <x:c r="G98" s="13" t="str">
        <x:f>IF(A98="","",SUM(B98:E98)-IF(F98="",0,F98))</x:f>
      </x:c>
      <x:c r="H98" s="2"/>
      <x:c r="I98" s="2"/>
      <x:c r="J98" s="2"/>
      <x:c r="K98" s="2"/>
      <x:c r="L98" s="2"/>
      <x:c r="M98" s="2"/>
    </x:row>
    <x:row r="99">
      <x:c r="A99" s="2" t="str">
        <x:f>IF('案件登錄'!A99="","",'案件登錄'!A99)</x:f>
      </x:c>
      <x:c r="B99" s="12"/>
      <x:c r="C99" s="12"/>
      <x:c r="D99" s="12"/>
      <x:c r="E99" s="12"/>
      <x:c r="F99" s="12"/>
      <x:c r="G99" s="13" t="str">
        <x:f>IF(A99="","",SUM(B99:E99)-IF(F99="",0,F99))</x:f>
      </x:c>
      <x:c r="H99" s="2"/>
      <x:c r="I99" s="2"/>
      <x:c r="J99" s="2"/>
      <x:c r="K99" s="2"/>
      <x:c r="L99" s="2"/>
      <x:c r="M99" s="2"/>
    </x:row>
    <x:row r="100">
      <x:c r="A100" s="2" t="str">
        <x:f>IF('案件登錄'!A100="","",'案件登錄'!A100)</x:f>
      </x:c>
      <x:c r="B100" s="12"/>
      <x:c r="C100" s="12"/>
      <x:c r="D100" s="12"/>
      <x:c r="E100" s="12"/>
      <x:c r="F100" s="12"/>
      <x:c r="G100" s="13" t="str">
        <x:f>IF(A100="","",SUM(B100:E100)-IF(F100="",0,F100))</x:f>
      </x:c>
      <x:c r="H100" s="2"/>
      <x:c r="I100" s="2"/>
      <x:c r="J100" s="2"/>
      <x:c r="K100" s="2"/>
      <x:c r="L100" s="2"/>
      <x:c r="M100" s="2"/>
    </x:row>
    <x:row r="101">
      <x:c r="A101" s="2" t="str">
        <x:f>IF('案件登錄'!A101="","",'案件登錄'!A101)</x:f>
      </x:c>
      <x:c r="B101" s="12"/>
      <x:c r="C101" s="12"/>
      <x:c r="D101" s="12"/>
      <x:c r="E101" s="12"/>
      <x:c r="F101" s="12"/>
      <x:c r="G101" s="13" t="str">
        <x:f>IF(A101="","",SUM(B101:E101)-IF(F101="",0,F101))</x:f>
      </x:c>
      <x:c r="H101" s="2"/>
      <x:c r="I101" s="2"/>
      <x:c r="J101" s="2"/>
      <x:c r="K101" s="2"/>
      <x:c r="L101" s="2"/>
      <x:c r="M101" s="2"/>
    </x:row>
    <x:row r="102">
      <x:c r="A102" s="2" t="str">
        <x:f>IF('案件登錄'!A102="","",'案件登錄'!A102)</x:f>
      </x:c>
      <x:c r="B102" s="12"/>
      <x:c r="C102" s="12"/>
      <x:c r="D102" s="12"/>
      <x:c r="E102" s="12"/>
      <x:c r="F102" s="12"/>
      <x:c r="G102" s="13" t="str">
        <x:f>IF(A102="","",SUM(B102:E102)-IF(F102="",0,F102))</x:f>
      </x:c>
      <x:c r="H102" s="2"/>
      <x:c r="I102" s="2"/>
      <x:c r="J102" s="2"/>
      <x:c r="K102" s="2"/>
      <x:c r="L102" s="2"/>
      <x:c r="M102" s="2"/>
    </x:row>
    <x:row r="103">
      <x:c r="A103" s="2" t="str">
        <x:f>IF('案件登錄'!A103="","",'案件登錄'!A103)</x:f>
      </x:c>
      <x:c r="B103" s="12"/>
      <x:c r="C103" s="12"/>
      <x:c r="D103" s="12"/>
      <x:c r="E103" s="12"/>
      <x:c r="F103" s="12"/>
      <x:c r="G103" s="13" t="str">
        <x:f>IF(A103="","",SUM(B103:E103)-IF(F103="",0,F103))</x:f>
      </x:c>
      <x:c r="H103" s="2"/>
      <x:c r="I103" s="2"/>
      <x:c r="J103" s="2"/>
      <x:c r="K103" s="2"/>
      <x:c r="L103" s="2"/>
      <x:c r="M103" s="2"/>
    </x:row>
    <x:row r="104">
      <x:c r="A104" s="2" t="str">
        <x:f>IF('案件登錄'!A104="","",'案件登錄'!A104)</x:f>
      </x:c>
      <x:c r="B104" s="12"/>
      <x:c r="C104" s="12"/>
      <x:c r="D104" s="12"/>
      <x:c r="E104" s="12"/>
      <x:c r="F104" s="12"/>
      <x:c r="G104" s="13" t="str">
        <x:f>IF(A104="","",SUM(B104:E104)-IF(F104="",0,F104))</x:f>
      </x:c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22" hidden="0" customWidth="1"/>
    <x:col min="5" max="5" width="30" hidden="0" customWidth="1"/>
    <x:col min="6" max="6" width="3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結案紀錄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案件編號</x:v>
      </x:c>
      <x:c r="B4" s="9" t="str">
        <x:v>處理決定</x:v>
      </x:c>
      <x:c r="C4" s="9" t="str">
        <x:v>執行負責人</x:v>
      </x:c>
      <x:c r="D4" s="9" t="str">
        <x:v>通知收件日</x:v>
      </x:c>
      <x:c r="E4" s="9" t="str">
        <x:v>物流證據</x:v>
      </x:c>
      <x:c r="F4" s="9" t="str">
        <x:v>補寄追蹤編號</x:v>
      </x:c>
      <x:c r="G4" s="9" t="str">
        <x:v>結案日期</x:v>
      </x:c>
      <x:c r="H4" s="2"/>
      <x:c r="I4" s="2"/>
      <x:c r="J4" s="2"/>
      <x:c r="K4" s="2"/>
      <x:c r="L4" s="2"/>
      <x:c r="M4" s="2"/>
    </x:row>
    <x:row r="5">
      <x:c r="A5" s="2" t="str">
        <x:f>IF('案件登錄'!A5="","",'案件登錄'!A5)</x:f>
      </x:c>
      <x:c r="B5" s="10"/>
      <x:c r="C5" s="10"/>
      <x:c r="D5" s="11"/>
      <x:c r="E5" s="10"/>
      <x:c r="F5" s="10"/>
      <x:c r="G5" s="11"/>
      <x:c r="H5" s="2"/>
      <x:c r="I5" s="2"/>
      <x:c r="J5" s="2"/>
      <x:c r="K5" s="2"/>
      <x:c r="L5" s="2"/>
      <x:c r="M5" s="2"/>
    </x:row>
    <x:row r="6">
      <x:c r="A6" s="2" t="str">
        <x:f>IF('案件登錄'!A6="","",'案件登錄'!A6)</x:f>
      </x:c>
      <x:c r="B6" s="10"/>
      <x:c r="C6" s="10"/>
      <x:c r="D6" s="11"/>
      <x:c r="E6" s="10"/>
      <x:c r="F6" s="10"/>
      <x:c r="G6" s="11"/>
      <x:c r="H6" s="2"/>
      <x:c r="I6" s="2"/>
      <x:c r="J6" s="2"/>
      <x:c r="K6" s="2"/>
      <x:c r="L6" s="2"/>
      <x:c r="M6" s="2"/>
    </x:row>
    <x:row r="7">
      <x:c r="A7" s="2" t="str">
        <x:f>IF('案件登錄'!A7="","",'案件登錄'!A7)</x:f>
      </x:c>
      <x:c r="B7" s="10"/>
      <x:c r="C7" s="10"/>
      <x:c r="D7" s="11"/>
      <x:c r="E7" s="10"/>
      <x:c r="F7" s="10"/>
      <x:c r="G7" s="11"/>
      <x:c r="H7" s="2"/>
      <x:c r="I7" s="2"/>
      <x:c r="J7" s="2"/>
      <x:c r="K7" s="2"/>
      <x:c r="L7" s="2"/>
      <x:c r="M7" s="2"/>
    </x:row>
    <x:row r="8">
      <x:c r="A8" s="2" t="str">
        <x:f>IF('案件登錄'!A8="","",'案件登錄'!A8)</x:f>
      </x:c>
      <x:c r="B8" s="10"/>
      <x:c r="C8" s="10"/>
      <x:c r="D8" s="11"/>
      <x:c r="E8" s="10"/>
      <x:c r="F8" s="10"/>
      <x:c r="G8" s="11"/>
      <x:c r="H8" s="2"/>
      <x:c r="I8" s="2"/>
      <x:c r="J8" s="2"/>
      <x:c r="K8" s="2"/>
      <x:c r="L8" s="2"/>
      <x:c r="M8" s="2"/>
    </x:row>
    <x:row r="9">
      <x:c r="A9" s="2" t="str">
        <x:f>IF('案件登錄'!A9="","",'案件登錄'!A9)</x:f>
      </x:c>
      <x:c r="B9" s="10"/>
      <x:c r="C9" s="10"/>
      <x:c r="D9" s="11"/>
      <x:c r="E9" s="10"/>
      <x:c r="F9" s="10"/>
      <x:c r="G9" s="11"/>
      <x:c r="H9" s="2"/>
      <x:c r="I9" s="2"/>
      <x:c r="J9" s="2"/>
      <x:c r="K9" s="2"/>
      <x:c r="L9" s="2"/>
      <x:c r="M9" s="2"/>
    </x:row>
    <x:row r="10">
      <x:c r="A10" s="2" t="str">
        <x:f>IF('案件登錄'!A10="","",'案件登錄'!A10)</x:f>
      </x:c>
      <x:c r="B10" s="10"/>
      <x:c r="C10" s="10"/>
      <x:c r="D10" s="11"/>
      <x:c r="E10" s="10"/>
      <x:c r="F10" s="10"/>
      <x:c r="G10" s="11"/>
      <x:c r="H10" s="2"/>
      <x:c r="I10" s="2"/>
      <x:c r="J10" s="2"/>
      <x:c r="K10" s="2"/>
      <x:c r="L10" s="2"/>
      <x:c r="M10" s="2"/>
    </x:row>
    <x:row r="11">
      <x:c r="A11" s="2" t="str">
        <x:f>IF('案件登錄'!A11="","",'案件登錄'!A11)</x:f>
      </x:c>
      <x:c r="B11" s="10"/>
      <x:c r="C11" s="10"/>
      <x:c r="D11" s="11"/>
      <x:c r="E11" s="10"/>
      <x:c r="F11" s="10"/>
      <x:c r="G11" s="11"/>
      <x:c r="H11" s="2"/>
      <x:c r="I11" s="2"/>
      <x:c r="J11" s="2"/>
      <x:c r="K11" s="2"/>
      <x:c r="L11" s="2"/>
      <x:c r="M11" s="2"/>
    </x:row>
    <x:row r="12">
      <x:c r="A12" s="2" t="str">
        <x:f>IF('案件登錄'!A12="","",'案件登錄'!A12)</x:f>
      </x:c>
      <x:c r="B12" s="10"/>
      <x:c r="C12" s="10"/>
      <x:c r="D12" s="11"/>
      <x:c r="E12" s="10"/>
      <x:c r="F12" s="10"/>
      <x:c r="G12" s="11"/>
      <x:c r="H12" s="2"/>
      <x:c r="I12" s="2"/>
      <x:c r="J12" s="2"/>
      <x:c r="K12" s="2"/>
      <x:c r="L12" s="2"/>
      <x:c r="M12" s="2"/>
    </x:row>
    <x:row r="13">
      <x:c r="A13" s="2" t="str">
        <x:f>IF('案件登錄'!A13="","",'案件登錄'!A13)</x:f>
      </x:c>
      <x:c r="B13" s="10"/>
      <x:c r="C13" s="10"/>
      <x:c r="D13" s="11"/>
      <x:c r="E13" s="10"/>
      <x:c r="F13" s="10"/>
      <x:c r="G13" s="11"/>
      <x:c r="H13" s="2"/>
      <x:c r="I13" s="2"/>
      <x:c r="J13" s="2"/>
      <x:c r="K13" s="2"/>
      <x:c r="L13" s="2"/>
      <x:c r="M13" s="2"/>
    </x:row>
    <x:row r="14">
      <x:c r="A14" s="2" t="str">
        <x:f>IF('案件登錄'!A14="","",'案件登錄'!A14)</x:f>
      </x:c>
      <x:c r="B14" s="10"/>
      <x:c r="C14" s="10"/>
      <x:c r="D14" s="11"/>
      <x:c r="E14" s="10"/>
      <x:c r="F14" s="10"/>
      <x:c r="G14" s="11"/>
      <x:c r="H14" s="2"/>
      <x:c r="I14" s="2"/>
      <x:c r="J14" s="2"/>
      <x:c r="K14" s="2"/>
      <x:c r="L14" s="2"/>
      <x:c r="M14" s="2"/>
    </x:row>
    <x:row r="15">
      <x:c r="A15" s="2" t="str">
        <x:f>IF('案件登錄'!A15="","",'案件登錄'!A15)</x:f>
      </x:c>
      <x:c r="B15" s="10"/>
      <x:c r="C15" s="10"/>
      <x:c r="D15" s="11"/>
      <x:c r="E15" s="10"/>
      <x:c r="F15" s="10"/>
      <x:c r="G15" s="11"/>
      <x:c r="H15" s="2"/>
      <x:c r="I15" s="2"/>
      <x:c r="J15" s="2"/>
      <x:c r="K15" s="2"/>
      <x:c r="L15" s="2"/>
      <x:c r="M15" s="2"/>
    </x:row>
    <x:row r="16">
      <x:c r="A16" s="2" t="str">
        <x:f>IF('案件登錄'!A16="","",'案件登錄'!A16)</x:f>
      </x:c>
      <x:c r="B16" s="10"/>
      <x:c r="C16" s="10"/>
      <x:c r="D16" s="11"/>
      <x:c r="E16" s="10"/>
      <x:c r="F16" s="10"/>
      <x:c r="G16" s="11"/>
      <x:c r="H16" s="2"/>
      <x:c r="I16" s="2"/>
      <x:c r="J16" s="2"/>
      <x:c r="K16" s="2"/>
      <x:c r="L16" s="2"/>
      <x:c r="M16" s="2"/>
    </x:row>
    <x:row r="17">
      <x:c r="A17" s="2" t="str">
        <x:f>IF('案件登錄'!A17="","",'案件登錄'!A17)</x:f>
      </x:c>
      <x:c r="B17" s="10"/>
      <x:c r="C17" s="10"/>
      <x:c r="D17" s="11"/>
      <x:c r="E17" s="10"/>
      <x:c r="F17" s="10"/>
      <x:c r="G17" s="11"/>
      <x:c r="H17" s="2"/>
      <x:c r="I17" s="2"/>
      <x:c r="J17" s="2"/>
      <x:c r="K17" s="2"/>
      <x:c r="L17" s="2"/>
      <x:c r="M17" s="2"/>
    </x:row>
    <x:row r="18">
      <x:c r="A18" s="2" t="str">
        <x:f>IF('案件登錄'!A18="","",'案件登錄'!A18)</x:f>
      </x:c>
      <x:c r="B18" s="10"/>
      <x:c r="C18" s="10"/>
      <x:c r="D18" s="11"/>
      <x:c r="E18" s="10"/>
      <x:c r="F18" s="10"/>
      <x:c r="G18" s="11"/>
      <x:c r="H18" s="2"/>
      <x:c r="I18" s="2"/>
      <x:c r="J18" s="2"/>
      <x:c r="K18" s="2"/>
      <x:c r="L18" s="2"/>
      <x:c r="M18" s="2"/>
    </x:row>
    <x:row r="19">
      <x:c r="A19" s="2" t="str">
        <x:f>IF('案件登錄'!A19="","",'案件登錄'!A19)</x:f>
      </x:c>
      <x:c r="B19" s="10"/>
      <x:c r="C19" s="10"/>
      <x:c r="D19" s="11"/>
      <x:c r="E19" s="10"/>
      <x:c r="F19" s="10"/>
      <x:c r="G19" s="11"/>
      <x:c r="H19" s="2"/>
      <x:c r="I19" s="2"/>
      <x:c r="J19" s="2"/>
      <x:c r="K19" s="2"/>
      <x:c r="L19" s="2"/>
      <x:c r="M19" s="2"/>
    </x:row>
    <x:row r="20">
      <x:c r="A20" s="2" t="str">
        <x:f>IF('案件登錄'!A20="","",'案件登錄'!A20)</x:f>
      </x:c>
      <x:c r="B20" s="10"/>
      <x:c r="C20" s="10"/>
      <x:c r="D20" s="11"/>
      <x:c r="E20" s="10"/>
      <x:c r="F20" s="10"/>
      <x:c r="G20" s="11"/>
      <x:c r="H20" s="2"/>
      <x:c r="I20" s="2"/>
      <x:c r="J20" s="2"/>
      <x:c r="K20" s="2"/>
      <x:c r="L20" s="2"/>
      <x:c r="M20" s="2"/>
    </x:row>
    <x:row r="21">
      <x:c r="A21" s="2" t="str">
        <x:f>IF('案件登錄'!A21="","",'案件登錄'!A21)</x:f>
      </x:c>
      <x:c r="B21" s="10"/>
      <x:c r="C21" s="10"/>
      <x:c r="D21" s="11"/>
      <x:c r="E21" s="10"/>
      <x:c r="F21" s="10"/>
      <x:c r="G21" s="11"/>
      <x:c r="H21" s="2"/>
      <x:c r="I21" s="2"/>
      <x:c r="J21" s="2"/>
      <x:c r="K21" s="2"/>
      <x:c r="L21" s="2"/>
      <x:c r="M21" s="2"/>
    </x:row>
    <x:row r="22">
      <x:c r="A22" s="2" t="str">
        <x:f>IF('案件登錄'!A22="","",'案件登錄'!A22)</x:f>
      </x:c>
      <x:c r="B22" s="10"/>
      <x:c r="C22" s="10"/>
      <x:c r="D22" s="11"/>
      <x:c r="E22" s="10"/>
      <x:c r="F22" s="10"/>
      <x:c r="G22" s="11"/>
      <x:c r="H22" s="2"/>
      <x:c r="I22" s="2"/>
      <x:c r="J22" s="2"/>
      <x:c r="K22" s="2"/>
      <x:c r="L22" s="2"/>
      <x:c r="M22" s="2"/>
    </x:row>
    <x:row r="23">
      <x:c r="A23" s="2" t="str">
        <x:f>IF('案件登錄'!A23="","",'案件登錄'!A23)</x:f>
      </x:c>
      <x:c r="B23" s="10"/>
      <x:c r="C23" s="10"/>
      <x:c r="D23" s="11"/>
      <x:c r="E23" s="10"/>
      <x:c r="F23" s="10"/>
      <x:c r="G23" s="11"/>
      <x:c r="H23" s="2"/>
      <x:c r="I23" s="2"/>
      <x:c r="J23" s="2"/>
      <x:c r="K23" s="2"/>
      <x:c r="L23" s="2"/>
      <x:c r="M23" s="2"/>
    </x:row>
    <x:row r="24">
      <x:c r="A24" s="2" t="str">
        <x:f>IF('案件登錄'!A24="","",'案件登錄'!A24)</x:f>
      </x:c>
      <x:c r="B24" s="10"/>
      <x:c r="C24" s="10"/>
      <x:c r="D24" s="11"/>
      <x:c r="E24" s="10"/>
      <x:c r="F24" s="10"/>
      <x:c r="G24" s="11"/>
      <x:c r="H24" s="2"/>
      <x:c r="I24" s="2"/>
      <x:c r="J24" s="2"/>
      <x:c r="K24" s="2"/>
      <x:c r="L24" s="2"/>
      <x:c r="M24" s="2"/>
    </x:row>
    <x:row r="25">
      <x:c r="A25" s="2" t="str">
        <x:f>IF('案件登錄'!A25="","",'案件登錄'!A25)</x:f>
      </x:c>
      <x:c r="B25" s="10"/>
      <x:c r="C25" s="10"/>
      <x:c r="D25" s="11"/>
      <x:c r="E25" s="10"/>
      <x:c r="F25" s="10"/>
      <x:c r="G25" s="11"/>
      <x:c r="H25" s="2"/>
      <x:c r="I25" s="2"/>
      <x:c r="J25" s="2"/>
      <x:c r="K25" s="2"/>
      <x:c r="L25" s="2"/>
      <x:c r="M25" s="2"/>
    </x:row>
    <x:row r="26">
      <x:c r="A26" s="2" t="str">
        <x:f>IF('案件登錄'!A26="","",'案件登錄'!A26)</x:f>
      </x:c>
      <x:c r="B26" s="10"/>
      <x:c r="C26" s="10"/>
      <x:c r="D26" s="11"/>
      <x:c r="E26" s="10"/>
      <x:c r="F26" s="10"/>
      <x:c r="G26" s="11"/>
      <x:c r="H26" s="2"/>
      <x:c r="I26" s="2"/>
      <x:c r="J26" s="2"/>
      <x:c r="K26" s="2"/>
      <x:c r="L26" s="2"/>
      <x:c r="M26" s="2"/>
    </x:row>
    <x:row r="27">
      <x:c r="A27" s="2" t="str">
        <x:f>IF('案件登錄'!A27="","",'案件登錄'!A27)</x:f>
      </x:c>
      <x:c r="B27" s="10"/>
      <x:c r="C27" s="10"/>
      <x:c r="D27" s="11"/>
      <x:c r="E27" s="10"/>
      <x:c r="F27" s="10"/>
      <x:c r="G27" s="11"/>
      <x:c r="H27" s="2"/>
      <x:c r="I27" s="2"/>
      <x:c r="J27" s="2"/>
      <x:c r="K27" s="2"/>
      <x:c r="L27" s="2"/>
      <x:c r="M27" s="2"/>
    </x:row>
    <x:row r="28">
      <x:c r="A28" s="2" t="str">
        <x:f>IF('案件登錄'!A28="","",'案件登錄'!A28)</x:f>
      </x:c>
      <x:c r="B28" s="10"/>
      <x:c r="C28" s="10"/>
      <x:c r="D28" s="11"/>
      <x:c r="E28" s="10"/>
      <x:c r="F28" s="10"/>
      <x:c r="G28" s="11"/>
      <x:c r="H28" s="2"/>
      <x:c r="I28" s="2"/>
      <x:c r="J28" s="2"/>
      <x:c r="K28" s="2"/>
      <x:c r="L28" s="2"/>
      <x:c r="M28" s="2"/>
    </x:row>
    <x:row r="29">
      <x:c r="A29" s="2" t="str">
        <x:f>IF('案件登錄'!A29="","",'案件登錄'!A29)</x:f>
      </x:c>
      <x:c r="B29" s="10"/>
      <x:c r="C29" s="10"/>
      <x:c r="D29" s="11"/>
      <x:c r="E29" s="10"/>
      <x:c r="F29" s="10"/>
      <x:c r="G29" s="11"/>
      <x:c r="H29" s="2"/>
      <x:c r="I29" s="2"/>
      <x:c r="J29" s="2"/>
      <x:c r="K29" s="2"/>
      <x:c r="L29" s="2"/>
      <x:c r="M29" s="2"/>
    </x:row>
    <x:row r="30">
      <x:c r="A30" s="2" t="str">
        <x:f>IF('案件登錄'!A30="","",'案件登錄'!A30)</x:f>
      </x:c>
      <x:c r="B30" s="10"/>
      <x:c r="C30" s="10"/>
      <x:c r="D30" s="11"/>
      <x:c r="E30" s="10"/>
      <x:c r="F30" s="10"/>
      <x:c r="G30" s="11"/>
      <x:c r="H30" s="2"/>
      <x:c r="I30" s="2"/>
      <x:c r="J30" s="2"/>
      <x:c r="K30" s="2"/>
      <x:c r="L30" s="2"/>
      <x:c r="M30" s="2"/>
    </x:row>
    <x:row r="31">
      <x:c r="A31" s="2" t="str">
        <x:f>IF('案件登錄'!A31="","",'案件登錄'!A31)</x:f>
      </x:c>
      <x:c r="B31" s="10"/>
      <x:c r="C31" s="10"/>
      <x:c r="D31" s="11"/>
      <x:c r="E31" s="10"/>
      <x:c r="F31" s="10"/>
      <x:c r="G31" s="11"/>
      <x:c r="H31" s="2"/>
      <x:c r="I31" s="2"/>
      <x:c r="J31" s="2"/>
      <x:c r="K31" s="2"/>
      <x:c r="L31" s="2"/>
      <x:c r="M31" s="2"/>
    </x:row>
    <x:row r="32">
      <x:c r="A32" s="2" t="str">
        <x:f>IF('案件登錄'!A32="","",'案件登錄'!A32)</x:f>
      </x:c>
      <x:c r="B32" s="10"/>
      <x:c r="C32" s="10"/>
      <x:c r="D32" s="11"/>
      <x:c r="E32" s="10"/>
      <x:c r="F32" s="10"/>
      <x:c r="G32" s="11"/>
      <x:c r="H32" s="2"/>
      <x:c r="I32" s="2"/>
      <x:c r="J32" s="2"/>
      <x:c r="K32" s="2"/>
      <x:c r="L32" s="2"/>
      <x:c r="M32" s="2"/>
    </x:row>
    <x:row r="33">
      <x:c r="A33" s="2" t="str">
        <x:f>IF('案件登錄'!A33="","",'案件登錄'!A33)</x:f>
      </x:c>
      <x:c r="B33" s="10"/>
      <x:c r="C33" s="10"/>
      <x:c r="D33" s="11"/>
      <x:c r="E33" s="10"/>
      <x:c r="F33" s="10"/>
      <x:c r="G33" s="11"/>
      <x:c r="H33" s="2"/>
      <x:c r="I33" s="2"/>
      <x:c r="J33" s="2"/>
      <x:c r="K33" s="2"/>
      <x:c r="L33" s="2"/>
      <x:c r="M33" s="2"/>
    </x:row>
    <x:row r="34">
      <x:c r="A34" s="2" t="str">
        <x:f>IF('案件登錄'!A34="","",'案件登錄'!A34)</x:f>
      </x:c>
      <x:c r="B34" s="10"/>
      <x:c r="C34" s="10"/>
      <x:c r="D34" s="11"/>
      <x:c r="E34" s="10"/>
      <x:c r="F34" s="10"/>
      <x:c r="G34" s="11"/>
      <x:c r="H34" s="2"/>
      <x:c r="I34" s="2"/>
      <x:c r="J34" s="2"/>
      <x:c r="K34" s="2"/>
      <x:c r="L34" s="2"/>
      <x:c r="M34" s="2"/>
    </x:row>
    <x:row r="35">
      <x:c r="A35" s="2" t="str">
        <x:f>IF('案件登錄'!A35="","",'案件登錄'!A35)</x:f>
      </x:c>
      <x:c r="B35" s="10"/>
      <x:c r="C35" s="10"/>
      <x:c r="D35" s="11"/>
      <x:c r="E35" s="10"/>
      <x:c r="F35" s="10"/>
      <x:c r="G35" s="11"/>
      <x:c r="H35" s="2"/>
      <x:c r="I35" s="2"/>
      <x:c r="J35" s="2"/>
      <x:c r="K35" s="2"/>
      <x:c r="L35" s="2"/>
      <x:c r="M35" s="2"/>
    </x:row>
    <x:row r="36">
      <x:c r="A36" s="2" t="str">
        <x:f>IF('案件登錄'!A36="","",'案件登錄'!A36)</x:f>
      </x:c>
      <x:c r="B36" s="10"/>
      <x:c r="C36" s="10"/>
      <x:c r="D36" s="11"/>
      <x:c r="E36" s="10"/>
      <x:c r="F36" s="10"/>
      <x:c r="G36" s="11"/>
      <x:c r="H36" s="2"/>
      <x:c r="I36" s="2"/>
      <x:c r="J36" s="2"/>
      <x:c r="K36" s="2"/>
      <x:c r="L36" s="2"/>
      <x:c r="M36" s="2"/>
    </x:row>
    <x:row r="37">
      <x:c r="A37" s="2" t="str">
        <x:f>IF('案件登錄'!A37="","",'案件登錄'!A37)</x:f>
      </x:c>
      <x:c r="B37" s="10"/>
      <x:c r="C37" s="10"/>
      <x:c r="D37" s="11"/>
      <x:c r="E37" s="10"/>
      <x:c r="F37" s="10"/>
      <x:c r="G37" s="11"/>
      <x:c r="H37" s="2"/>
      <x:c r="I37" s="2"/>
      <x:c r="J37" s="2"/>
      <x:c r="K37" s="2"/>
      <x:c r="L37" s="2"/>
      <x:c r="M37" s="2"/>
    </x:row>
    <x:row r="38">
      <x:c r="A38" s="2" t="str">
        <x:f>IF('案件登錄'!A38="","",'案件登錄'!A38)</x:f>
      </x:c>
      <x:c r="B38" s="10"/>
      <x:c r="C38" s="10"/>
      <x:c r="D38" s="11"/>
      <x:c r="E38" s="10"/>
      <x:c r="F38" s="10"/>
      <x:c r="G38" s="11"/>
      <x:c r="H38" s="2"/>
      <x:c r="I38" s="2"/>
      <x:c r="J38" s="2"/>
      <x:c r="K38" s="2"/>
      <x:c r="L38" s="2"/>
      <x:c r="M38" s="2"/>
    </x:row>
    <x:row r="39">
      <x:c r="A39" s="2" t="str">
        <x:f>IF('案件登錄'!A39="","",'案件登錄'!A39)</x:f>
      </x:c>
      <x:c r="B39" s="10"/>
      <x:c r="C39" s="10"/>
      <x:c r="D39" s="11"/>
      <x:c r="E39" s="10"/>
      <x:c r="F39" s="10"/>
      <x:c r="G39" s="11"/>
      <x:c r="H39" s="2"/>
      <x:c r="I39" s="2"/>
      <x:c r="J39" s="2"/>
      <x:c r="K39" s="2"/>
      <x:c r="L39" s="2"/>
      <x:c r="M39" s="2"/>
    </x:row>
    <x:row r="40">
      <x:c r="A40" s="2" t="str">
        <x:f>IF('案件登錄'!A40="","",'案件登錄'!A40)</x:f>
      </x:c>
      <x:c r="B40" s="10"/>
      <x:c r="C40" s="10"/>
      <x:c r="D40" s="11"/>
      <x:c r="E40" s="10"/>
      <x:c r="F40" s="10"/>
      <x:c r="G40" s="11"/>
      <x:c r="H40" s="2"/>
      <x:c r="I40" s="2"/>
      <x:c r="J40" s="2"/>
      <x:c r="K40" s="2"/>
      <x:c r="L40" s="2"/>
      <x:c r="M40" s="2"/>
    </x:row>
    <x:row r="41">
      <x:c r="A41" s="2" t="str">
        <x:f>IF('案件登錄'!A41="","",'案件登錄'!A41)</x:f>
      </x:c>
      <x:c r="B41" s="10"/>
      <x:c r="C41" s="10"/>
      <x:c r="D41" s="11"/>
      <x:c r="E41" s="10"/>
      <x:c r="F41" s="10"/>
      <x:c r="G41" s="11"/>
      <x:c r="H41" s="2"/>
      <x:c r="I41" s="2"/>
      <x:c r="J41" s="2"/>
      <x:c r="K41" s="2"/>
      <x:c r="L41" s="2"/>
      <x:c r="M41" s="2"/>
    </x:row>
    <x:row r="42">
      <x:c r="A42" s="2" t="str">
        <x:f>IF('案件登錄'!A42="","",'案件登錄'!A42)</x:f>
      </x:c>
      <x:c r="B42" s="10"/>
      <x:c r="C42" s="10"/>
      <x:c r="D42" s="11"/>
      <x:c r="E42" s="10"/>
      <x:c r="F42" s="10"/>
      <x:c r="G42" s="11"/>
      <x:c r="H42" s="2"/>
      <x:c r="I42" s="2"/>
      <x:c r="J42" s="2"/>
      <x:c r="K42" s="2"/>
      <x:c r="L42" s="2"/>
      <x:c r="M42" s="2"/>
    </x:row>
    <x:row r="43">
      <x:c r="A43" s="2" t="str">
        <x:f>IF('案件登錄'!A43="","",'案件登錄'!A43)</x:f>
      </x:c>
      <x:c r="B43" s="10"/>
      <x:c r="C43" s="10"/>
      <x:c r="D43" s="11"/>
      <x:c r="E43" s="10"/>
      <x:c r="F43" s="10"/>
      <x:c r="G43" s="11"/>
      <x:c r="H43" s="2"/>
      <x:c r="I43" s="2"/>
      <x:c r="J43" s="2"/>
      <x:c r="K43" s="2"/>
      <x:c r="L43" s="2"/>
      <x:c r="M43" s="2"/>
    </x:row>
    <x:row r="44">
      <x:c r="A44" s="2" t="str">
        <x:f>IF('案件登錄'!A44="","",'案件登錄'!A44)</x:f>
      </x:c>
      <x:c r="B44" s="10"/>
      <x:c r="C44" s="10"/>
      <x:c r="D44" s="11"/>
      <x:c r="E44" s="10"/>
      <x:c r="F44" s="10"/>
      <x:c r="G44" s="11"/>
      <x:c r="H44" s="2"/>
      <x:c r="I44" s="2"/>
      <x:c r="J44" s="2"/>
      <x:c r="K44" s="2"/>
      <x:c r="L44" s="2"/>
      <x:c r="M44" s="2"/>
    </x:row>
    <x:row r="45">
      <x:c r="A45" s="2" t="str">
        <x:f>IF('案件登錄'!A45="","",'案件登錄'!A45)</x:f>
      </x:c>
      <x:c r="B45" s="10"/>
      <x:c r="C45" s="10"/>
      <x:c r="D45" s="11"/>
      <x:c r="E45" s="10"/>
      <x:c r="F45" s="10"/>
      <x:c r="G45" s="11"/>
      <x:c r="H45" s="2"/>
      <x:c r="I45" s="2"/>
      <x:c r="J45" s="2"/>
      <x:c r="K45" s="2"/>
      <x:c r="L45" s="2"/>
      <x:c r="M45" s="2"/>
    </x:row>
    <x:row r="46">
      <x:c r="A46" s="2" t="str">
        <x:f>IF('案件登錄'!A46="","",'案件登錄'!A46)</x:f>
      </x:c>
      <x:c r="B46" s="10"/>
      <x:c r="C46" s="10"/>
      <x:c r="D46" s="11"/>
      <x:c r="E46" s="10"/>
      <x:c r="F46" s="10"/>
      <x:c r="G46" s="11"/>
      <x:c r="H46" s="2"/>
      <x:c r="I46" s="2"/>
      <x:c r="J46" s="2"/>
      <x:c r="K46" s="2"/>
      <x:c r="L46" s="2"/>
      <x:c r="M46" s="2"/>
    </x:row>
    <x:row r="47">
      <x:c r="A47" s="2" t="str">
        <x:f>IF('案件登錄'!A47="","",'案件登錄'!A47)</x:f>
      </x:c>
      <x:c r="B47" s="10"/>
      <x:c r="C47" s="10"/>
      <x:c r="D47" s="11"/>
      <x:c r="E47" s="10"/>
      <x:c r="F47" s="10"/>
      <x:c r="G47" s="11"/>
      <x:c r="H47" s="2"/>
      <x:c r="I47" s="2"/>
      <x:c r="J47" s="2"/>
      <x:c r="K47" s="2"/>
      <x:c r="L47" s="2"/>
      <x:c r="M47" s="2"/>
    </x:row>
    <x:row r="48">
      <x:c r="A48" s="2" t="str">
        <x:f>IF('案件登錄'!A48="","",'案件登錄'!A48)</x:f>
      </x:c>
      <x:c r="B48" s="10"/>
      <x:c r="C48" s="10"/>
      <x:c r="D48" s="11"/>
      <x:c r="E48" s="10"/>
      <x:c r="F48" s="10"/>
      <x:c r="G48" s="11"/>
      <x:c r="H48" s="2"/>
      <x:c r="I48" s="2"/>
      <x:c r="J48" s="2"/>
      <x:c r="K48" s="2"/>
      <x:c r="L48" s="2"/>
      <x:c r="M48" s="2"/>
    </x:row>
    <x:row r="49">
      <x:c r="A49" s="2" t="str">
        <x:f>IF('案件登錄'!A49="","",'案件登錄'!A49)</x:f>
      </x:c>
      <x:c r="B49" s="10"/>
      <x:c r="C49" s="10"/>
      <x:c r="D49" s="11"/>
      <x:c r="E49" s="10"/>
      <x:c r="F49" s="10"/>
      <x:c r="G49" s="11"/>
      <x:c r="H49" s="2"/>
      <x:c r="I49" s="2"/>
      <x:c r="J49" s="2"/>
      <x:c r="K49" s="2"/>
      <x:c r="L49" s="2"/>
      <x:c r="M49" s="2"/>
    </x:row>
    <x:row r="50">
      <x:c r="A50" s="2" t="str">
        <x:f>IF('案件登錄'!A50="","",'案件登錄'!A50)</x:f>
      </x:c>
      <x:c r="B50" s="10"/>
      <x:c r="C50" s="10"/>
      <x:c r="D50" s="11"/>
      <x:c r="E50" s="10"/>
      <x:c r="F50" s="10"/>
      <x:c r="G50" s="11"/>
      <x:c r="H50" s="2"/>
      <x:c r="I50" s="2"/>
      <x:c r="J50" s="2"/>
      <x:c r="K50" s="2"/>
      <x:c r="L50" s="2"/>
      <x:c r="M50" s="2"/>
    </x:row>
    <x:row r="51">
      <x:c r="A51" s="2" t="str">
        <x:f>IF('案件登錄'!A51="","",'案件登錄'!A51)</x:f>
      </x:c>
      <x:c r="B51" s="10"/>
      <x:c r="C51" s="10"/>
      <x:c r="D51" s="11"/>
      <x:c r="E51" s="10"/>
      <x:c r="F51" s="10"/>
      <x:c r="G51" s="11"/>
      <x:c r="H51" s="2"/>
      <x:c r="I51" s="2"/>
      <x:c r="J51" s="2"/>
      <x:c r="K51" s="2"/>
      <x:c r="L51" s="2"/>
      <x:c r="M51" s="2"/>
    </x:row>
    <x:row r="52">
      <x:c r="A52" s="2" t="str">
        <x:f>IF('案件登錄'!A52="","",'案件登錄'!A52)</x:f>
      </x:c>
      <x:c r="B52" s="10"/>
      <x:c r="C52" s="10"/>
      <x:c r="D52" s="11"/>
      <x:c r="E52" s="10"/>
      <x:c r="F52" s="10"/>
      <x:c r="G52" s="11"/>
      <x:c r="H52" s="2"/>
      <x:c r="I52" s="2"/>
      <x:c r="J52" s="2"/>
      <x:c r="K52" s="2"/>
      <x:c r="L52" s="2"/>
      <x:c r="M52" s="2"/>
    </x:row>
    <x:row r="53">
      <x:c r="A53" s="2" t="str">
        <x:f>IF('案件登錄'!A53="","",'案件登錄'!A53)</x:f>
      </x:c>
      <x:c r="B53" s="10"/>
      <x:c r="C53" s="10"/>
      <x:c r="D53" s="11"/>
      <x:c r="E53" s="10"/>
      <x:c r="F53" s="10"/>
      <x:c r="G53" s="11"/>
      <x:c r="H53" s="2"/>
      <x:c r="I53" s="2"/>
      <x:c r="J53" s="2"/>
      <x:c r="K53" s="2"/>
      <x:c r="L53" s="2"/>
      <x:c r="M53" s="2"/>
    </x:row>
    <x:row r="54">
      <x:c r="A54" s="2" t="str">
        <x:f>IF('案件登錄'!A54="","",'案件登錄'!A54)</x:f>
      </x:c>
      <x:c r="B54" s="10"/>
      <x:c r="C54" s="10"/>
      <x:c r="D54" s="11"/>
      <x:c r="E54" s="10"/>
      <x:c r="F54" s="10"/>
      <x:c r="G54" s="11"/>
      <x:c r="H54" s="2"/>
      <x:c r="I54" s="2"/>
      <x:c r="J54" s="2"/>
      <x:c r="K54" s="2"/>
      <x:c r="L54" s="2"/>
      <x:c r="M54" s="2"/>
    </x:row>
    <x:row r="55">
      <x:c r="A55" s="2" t="str">
        <x:f>IF('案件登錄'!A55="","",'案件登錄'!A55)</x:f>
      </x:c>
      <x:c r="B55" s="10"/>
      <x:c r="C55" s="10"/>
      <x:c r="D55" s="11"/>
      <x:c r="E55" s="10"/>
      <x:c r="F55" s="10"/>
      <x:c r="G55" s="11"/>
      <x:c r="H55" s="2"/>
      <x:c r="I55" s="2"/>
      <x:c r="J55" s="2"/>
      <x:c r="K55" s="2"/>
      <x:c r="L55" s="2"/>
      <x:c r="M55" s="2"/>
    </x:row>
    <x:row r="56">
      <x:c r="A56" s="2" t="str">
        <x:f>IF('案件登錄'!A56="","",'案件登錄'!A56)</x:f>
      </x:c>
      <x:c r="B56" s="10"/>
      <x:c r="C56" s="10"/>
      <x:c r="D56" s="11"/>
      <x:c r="E56" s="10"/>
      <x:c r="F56" s="10"/>
      <x:c r="G56" s="11"/>
      <x:c r="H56" s="2"/>
      <x:c r="I56" s="2"/>
      <x:c r="J56" s="2"/>
      <x:c r="K56" s="2"/>
      <x:c r="L56" s="2"/>
      <x:c r="M56" s="2"/>
    </x:row>
    <x:row r="57">
      <x:c r="A57" s="2" t="str">
        <x:f>IF('案件登錄'!A57="","",'案件登錄'!A57)</x:f>
      </x:c>
      <x:c r="B57" s="10"/>
      <x:c r="C57" s="10"/>
      <x:c r="D57" s="11"/>
      <x:c r="E57" s="10"/>
      <x:c r="F57" s="10"/>
      <x:c r="G57" s="11"/>
      <x:c r="H57" s="2"/>
      <x:c r="I57" s="2"/>
      <x:c r="J57" s="2"/>
      <x:c r="K57" s="2"/>
      <x:c r="L57" s="2"/>
      <x:c r="M57" s="2"/>
    </x:row>
    <x:row r="58">
      <x:c r="A58" s="2" t="str">
        <x:f>IF('案件登錄'!A58="","",'案件登錄'!A58)</x:f>
      </x:c>
      <x:c r="B58" s="10"/>
      <x:c r="C58" s="10"/>
      <x:c r="D58" s="11"/>
      <x:c r="E58" s="10"/>
      <x:c r="F58" s="10"/>
      <x:c r="G58" s="11"/>
      <x:c r="H58" s="2"/>
      <x:c r="I58" s="2"/>
      <x:c r="J58" s="2"/>
      <x:c r="K58" s="2"/>
      <x:c r="L58" s="2"/>
      <x:c r="M58" s="2"/>
    </x:row>
    <x:row r="59">
      <x:c r="A59" s="2" t="str">
        <x:f>IF('案件登錄'!A59="","",'案件登錄'!A59)</x:f>
      </x:c>
      <x:c r="B59" s="10"/>
      <x:c r="C59" s="10"/>
      <x:c r="D59" s="11"/>
      <x:c r="E59" s="10"/>
      <x:c r="F59" s="10"/>
      <x:c r="G59" s="11"/>
      <x:c r="H59" s="2"/>
      <x:c r="I59" s="2"/>
      <x:c r="J59" s="2"/>
      <x:c r="K59" s="2"/>
      <x:c r="L59" s="2"/>
      <x:c r="M59" s="2"/>
    </x:row>
    <x:row r="60">
      <x:c r="A60" s="2" t="str">
        <x:f>IF('案件登錄'!A60="","",'案件登錄'!A60)</x:f>
      </x:c>
      <x:c r="B60" s="10"/>
      <x:c r="C60" s="10"/>
      <x:c r="D60" s="11"/>
      <x:c r="E60" s="10"/>
      <x:c r="F60" s="10"/>
      <x:c r="G60" s="11"/>
      <x:c r="H60" s="2"/>
      <x:c r="I60" s="2"/>
      <x:c r="J60" s="2"/>
      <x:c r="K60" s="2"/>
      <x:c r="L60" s="2"/>
      <x:c r="M60" s="2"/>
    </x:row>
    <x:row r="61">
      <x:c r="A61" s="2" t="str">
        <x:f>IF('案件登錄'!A61="","",'案件登錄'!A61)</x:f>
      </x:c>
      <x:c r="B61" s="10"/>
      <x:c r="C61" s="10"/>
      <x:c r="D61" s="11"/>
      <x:c r="E61" s="10"/>
      <x:c r="F61" s="10"/>
      <x:c r="G61" s="11"/>
      <x:c r="H61" s="2"/>
      <x:c r="I61" s="2"/>
      <x:c r="J61" s="2"/>
      <x:c r="K61" s="2"/>
      <x:c r="L61" s="2"/>
      <x:c r="M61" s="2"/>
    </x:row>
    <x:row r="62">
      <x:c r="A62" s="2" t="str">
        <x:f>IF('案件登錄'!A62="","",'案件登錄'!A62)</x:f>
      </x:c>
      <x:c r="B62" s="10"/>
      <x:c r="C62" s="10"/>
      <x:c r="D62" s="11"/>
      <x:c r="E62" s="10"/>
      <x:c r="F62" s="10"/>
      <x:c r="G62" s="11"/>
      <x:c r="H62" s="2"/>
      <x:c r="I62" s="2"/>
      <x:c r="J62" s="2"/>
      <x:c r="K62" s="2"/>
      <x:c r="L62" s="2"/>
      <x:c r="M62" s="2"/>
    </x:row>
    <x:row r="63">
      <x:c r="A63" s="2" t="str">
        <x:f>IF('案件登錄'!A63="","",'案件登錄'!A63)</x:f>
      </x:c>
      <x:c r="B63" s="10"/>
      <x:c r="C63" s="10"/>
      <x:c r="D63" s="11"/>
      <x:c r="E63" s="10"/>
      <x:c r="F63" s="10"/>
      <x:c r="G63" s="11"/>
      <x:c r="H63" s="2"/>
      <x:c r="I63" s="2"/>
      <x:c r="J63" s="2"/>
      <x:c r="K63" s="2"/>
      <x:c r="L63" s="2"/>
      <x:c r="M63" s="2"/>
    </x:row>
    <x:row r="64">
      <x:c r="A64" s="2" t="str">
        <x:f>IF('案件登錄'!A64="","",'案件登錄'!A64)</x:f>
      </x:c>
      <x:c r="B64" s="10"/>
      <x:c r="C64" s="10"/>
      <x:c r="D64" s="11"/>
      <x:c r="E64" s="10"/>
      <x:c r="F64" s="10"/>
      <x:c r="G64" s="11"/>
      <x:c r="H64" s="2"/>
      <x:c r="I64" s="2"/>
      <x:c r="J64" s="2"/>
      <x:c r="K64" s="2"/>
      <x:c r="L64" s="2"/>
      <x:c r="M64" s="2"/>
    </x:row>
    <x:row r="65">
      <x:c r="A65" s="2" t="str">
        <x:f>IF('案件登錄'!A65="","",'案件登錄'!A65)</x:f>
      </x:c>
      <x:c r="B65" s="10"/>
      <x:c r="C65" s="10"/>
      <x:c r="D65" s="11"/>
      <x:c r="E65" s="10"/>
      <x:c r="F65" s="10"/>
      <x:c r="G65" s="11"/>
      <x:c r="H65" s="2"/>
      <x:c r="I65" s="2"/>
      <x:c r="J65" s="2"/>
      <x:c r="K65" s="2"/>
      <x:c r="L65" s="2"/>
      <x:c r="M65" s="2"/>
    </x:row>
    <x:row r="66">
      <x:c r="A66" s="2" t="str">
        <x:f>IF('案件登錄'!A66="","",'案件登錄'!A66)</x:f>
      </x:c>
      <x:c r="B66" s="10"/>
      <x:c r="C66" s="10"/>
      <x:c r="D66" s="11"/>
      <x:c r="E66" s="10"/>
      <x:c r="F66" s="10"/>
      <x:c r="G66" s="11"/>
      <x:c r="H66" s="2"/>
      <x:c r="I66" s="2"/>
      <x:c r="J66" s="2"/>
      <x:c r="K66" s="2"/>
      <x:c r="L66" s="2"/>
      <x:c r="M66" s="2"/>
    </x:row>
    <x:row r="67">
      <x:c r="A67" s="2" t="str">
        <x:f>IF('案件登錄'!A67="","",'案件登錄'!A67)</x:f>
      </x:c>
      <x:c r="B67" s="10"/>
      <x:c r="C67" s="10"/>
      <x:c r="D67" s="11"/>
      <x:c r="E67" s="10"/>
      <x:c r="F67" s="10"/>
      <x:c r="G67" s="11"/>
      <x:c r="H67" s="2"/>
      <x:c r="I67" s="2"/>
      <x:c r="J67" s="2"/>
      <x:c r="K67" s="2"/>
      <x:c r="L67" s="2"/>
      <x:c r="M67" s="2"/>
    </x:row>
    <x:row r="68">
      <x:c r="A68" s="2" t="str">
        <x:f>IF('案件登錄'!A68="","",'案件登錄'!A68)</x:f>
      </x:c>
      <x:c r="B68" s="10"/>
      <x:c r="C68" s="10"/>
      <x:c r="D68" s="11"/>
      <x:c r="E68" s="10"/>
      <x:c r="F68" s="10"/>
      <x:c r="G68" s="11"/>
      <x:c r="H68" s="2"/>
      <x:c r="I68" s="2"/>
      <x:c r="J68" s="2"/>
      <x:c r="K68" s="2"/>
      <x:c r="L68" s="2"/>
      <x:c r="M68" s="2"/>
    </x:row>
    <x:row r="69">
      <x:c r="A69" s="2" t="str">
        <x:f>IF('案件登錄'!A69="","",'案件登錄'!A69)</x:f>
      </x:c>
      <x:c r="B69" s="10"/>
      <x:c r="C69" s="10"/>
      <x:c r="D69" s="11"/>
      <x:c r="E69" s="10"/>
      <x:c r="F69" s="10"/>
      <x:c r="G69" s="11"/>
      <x:c r="H69" s="2"/>
      <x:c r="I69" s="2"/>
      <x:c r="J69" s="2"/>
      <x:c r="K69" s="2"/>
      <x:c r="L69" s="2"/>
      <x:c r="M69" s="2"/>
    </x:row>
    <x:row r="70">
      <x:c r="A70" s="2" t="str">
        <x:f>IF('案件登錄'!A70="","",'案件登錄'!A70)</x:f>
      </x:c>
      <x:c r="B70" s="10"/>
      <x:c r="C70" s="10"/>
      <x:c r="D70" s="11"/>
      <x:c r="E70" s="10"/>
      <x:c r="F70" s="10"/>
      <x:c r="G70" s="11"/>
      <x:c r="H70" s="2"/>
      <x:c r="I70" s="2"/>
      <x:c r="J70" s="2"/>
      <x:c r="K70" s="2"/>
      <x:c r="L70" s="2"/>
      <x:c r="M70" s="2"/>
    </x:row>
    <x:row r="71">
      <x:c r="A71" s="2" t="str">
        <x:f>IF('案件登錄'!A71="","",'案件登錄'!A71)</x:f>
      </x:c>
      <x:c r="B71" s="10"/>
      <x:c r="C71" s="10"/>
      <x:c r="D71" s="11"/>
      <x:c r="E71" s="10"/>
      <x:c r="F71" s="10"/>
      <x:c r="G71" s="11"/>
      <x:c r="H71" s="2"/>
      <x:c r="I71" s="2"/>
      <x:c r="J71" s="2"/>
      <x:c r="K71" s="2"/>
      <x:c r="L71" s="2"/>
      <x:c r="M71" s="2"/>
    </x:row>
    <x:row r="72">
      <x:c r="A72" s="2" t="str">
        <x:f>IF('案件登錄'!A72="","",'案件登錄'!A72)</x:f>
      </x:c>
      <x:c r="B72" s="10"/>
      <x:c r="C72" s="10"/>
      <x:c r="D72" s="11"/>
      <x:c r="E72" s="10"/>
      <x:c r="F72" s="10"/>
      <x:c r="G72" s="11"/>
      <x:c r="H72" s="2"/>
      <x:c r="I72" s="2"/>
      <x:c r="J72" s="2"/>
      <x:c r="K72" s="2"/>
      <x:c r="L72" s="2"/>
      <x:c r="M72" s="2"/>
    </x:row>
    <x:row r="73">
      <x:c r="A73" s="2" t="str">
        <x:f>IF('案件登錄'!A73="","",'案件登錄'!A73)</x:f>
      </x:c>
      <x:c r="B73" s="10"/>
      <x:c r="C73" s="10"/>
      <x:c r="D73" s="11"/>
      <x:c r="E73" s="10"/>
      <x:c r="F73" s="10"/>
      <x:c r="G73" s="11"/>
      <x:c r="H73" s="2"/>
      <x:c r="I73" s="2"/>
      <x:c r="J73" s="2"/>
      <x:c r="K73" s="2"/>
      <x:c r="L73" s="2"/>
      <x:c r="M73" s="2"/>
    </x:row>
    <x:row r="74">
      <x:c r="A74" s="2" t="str">
        <x:f>IF('案件登錄'!A74="","",'案件登錄'!A74)</x:f>
      </x:c>
      <x:c r="B74" s="10"/>
      <x:c r="C74" s="10"/>
      <x:c r="D74" s="11"/>
      <x:c r="E74" s="10"/>
      <x:c r="F74" s="10"/>
      <x:c r="G74" s="11"/>
      <x:c r="H74" s="2"/>
      <x:c r="I74" s="2"/>
      <x:c r="J74" s="2"/>
      <x:c r="K74" s="2"/>
      <x:c r="L74" s="2"/>
      <x:c r="M74" s="2"/>
    </x:row>
    <x:row r="75">
      <x:c r="A75" s="2" t="str">
        <x:f>IF('案件登錄'!A75="","",'案件登錄'!A75)</x:f>
      </x:c>
      <x:c r="B75" s="10"/>
      <x:c r="C75" s="10"/>
      <x:c r="D75" s="11"/>
      <x:c r="E75" s="10"/>
      <x:c r="F75" s="10"/>
      <x:c r="G75" s="11"/>
      <x:c r="H75" s="2"/>
      <x:c r="I75" s="2"/>
      <x:c r="J75" s="2"/>
      <x:c r="K75" s="2"/>
      <x:c r="L75" s="2"/>
      <x:c r="M75" s="2"/>
    </x:row>
    <x:row r="76">
      <x:c r="A76" s="2" t="str">
        <x:f>IF('案件登錄'!A76="","",'案件登錄'!A76)</x:f>
      </x:c>
      <x:c r="B76" s="10"/>
      <x:c r="C76" s="10"/>
      <x:c r="D76" s="11"/>
      <x:c r="E76" s="10"/>
      <x:c r="F76" s="10"/>
      <x:c r="G76" s="11"/>
      <x:c r="H76" s="2"/>
      <x:c r="I76" s="2"/>
      <x:c r="J76" s="2"/>
      <x:c r="K76" s="2"/>
      <x:c r="L76" s="2"/>
      <x:c r="M76" s="2"/>
    </x:row>
    <x:row r="77">
      <x:c r="A77" s="2" t="str">
        <x:f>IF('案件登錄'!A77="","",'案件登錄'!A77)</x:f>
      </x:c>
      <x:c r="B77" s="10"/>
      <x:c r="C77" s="10"/>
      <x:c r="D77" s="11"/>
      <x:c r="E77" s="10"/>
      <x:c r="F77" s="10"/>
      <x:c r="G77" s="11"/>
      <x:c r="H77" s="2"/>
      <x:c r="I77" s="2"/>
      <x:c r="J77" s="2"/>
      <x:c r="K77" s="2"/>
      <x:c r="L77" s="2"/>
      <x:c r="M77" s="2"/>
    </x:row>
    <x:row r="78">
      <x:c r="A78" s="2" t="str">
        <x:f>IF('案件登錄'!A78="","",'案件登錄'!A78)</x:f>
      </x:c>
      <x:c r="B78" s="10"/>
      <x:c r="C78" s="10"/>
      <x:c r="D78" s="11"/>
      <x:c r="E78" s="10"/>
      <x:c r="F78" s="10"/>
      <x:c r="G78" s="11"/>
      <x:c r="H78" s="2"/>
      <x:c r="I78" s="2"/>
      <x:c r="J78" s="2"/>
      <x:c r="K78" s="2"/>
      <x:c r="L78" s="2"/>
      <x:c r="M78" s="2"/>
    </x:row>
    <x:row r="79">
      <x:c r="A79" s="2" t="str">
        <x:f>IF('案件登錄'!A79="","",'案件登錄'!A79)</x:f>
      </x:c>
      <x:c r="B79" s="10"/>
      <x:c r="C79" s="10"/>
      <x:c r="D79" s="11"/>
      <x:c r="E79" s="10"/>
      <x:c r="F79" s="10"/>
      <x:c r="G79" s="11"/>
      <x:c r="H79" s="2"/>
      <x:c r="I79" s="2"/>
      <x:c r="J79" s="2"/>
      <x:c r="K79" s="2"/>
      <x:c r="L79" s="2"/>
      <x:c r="M79" s="2"/>
    </x:row>
    <x:row r="80">
      <x:c r="A80" s="2" t="str">
        <x:f>IF('案件登錄'!A80="","",'案件登錄'!A80)</x:f>
      </x:c>
      <x:c r="B80" s="10"/>
      <x:c r="C80" s="10"/>
      <x:c r="D80" s="11"/>
      <x:c r="E80" s="10"/>
      <x:c r="F80" s="10"/>
      <x:c r="G80" s="11"/>
      <x:c r="H80" s="2"/>
      <x:c r="I80" s="2"/>
      <x:c r="J80" s="2"/>
      <x:c r="K80" s="2"/>
      <x:c r="L80" s="2"/>
      <x:c r="M80" s="2"/>
    </x:row>
    <x:row r="81">
      <x:c r="A81" s="2" t="str">
        <x:f>IF('案件登錄'!A81="","",'案件登錄'!A81)</x:f>
      </x:c>
      <x:c r="B81" s="10"/>
      <x:c r="C81" s="10"/>
      <x:c r="D81" s="11"/>
      <x:c r="E81" s="10"/>
      <x:c r="F81" s="10"/>
      <x:c r="G81" s="11"/>
      <x:c r="H81" s="2"/>
      <x:c r="I81" s="2"/>
      <x:c r="J81" s="2"/>
      <x:c r="K81" s="2"/>
      <x:c r="L81" s="2"/>
      <x:c r="M81" s="2"/>
    </x:row>
    <x:row r="82">
      <x:c r="A82" s="2" t="str">
        <x:f>IF('案件登錄'!A82="","",'案件登錄'!A82)</x:f>
      </x:c>
      <x:c r="B82" s="10"/>
      <x:c r="C82" s="10"/>
      <x:c r="D82" s="11"/>
      <x:c r="E82" s="10"/>
      <x:c r="F82" s="10"/>
      <x:c r="G82" s="11"/>
      <x:c r="H82" s="2"/>
      <x:c r="I82" s="2"/>
      <x:c r="J82" s="2"/>
      <x:c r="K82" s="2"/>
      <x:c r="L82" s="2"/>
      <x:c r="M82" s="2"/>
    </x:row>
    <x:row r="83">
      <x:c r="A83" s="2" t="str">
        <x:f>IF('案件登錄'!A83="","",'案件登錄'!A83)</x:f>
      </x:c>
      <x:c r="B83" s="10"/>
      <x:c r="C83" s="10"/>
      <x:c r="D83" s="11"/>
      <x:c r="E83" s="10"/>
      <x:c r="F83" s="10"/>
      <x:c r="G83" s="11"/>
      <x:c r="H83" s="2"/>
      <x:c r="I83" s="2"/>
      <x:c r="J83" s="2"/>
      <x:c r="K83" s="2"/>
      <x:c r="L83" s="2"/>
      <x:c r="M83" s="2"/>
    </x:row>
    <x:row r="84">
      <x:c r="A84" s="2" t="str">
        <x:f>IF('案件登錄'!A84="","",'案件登錄'!A84)</x:f>
      </x:c>
      <x:c r="B84" s="10"/>
      <x:c r="C84" s="10"/>
      <x:c r="D84" s="11"/>
      <x:c r="E84" s="10"/>
      <x:c r="F84" s="10"/>
      <x:c r="G84" s="11"/>
      <x:c r="H84" s="2"/>
      <x:c r="I84" s="2"/>
      <x:c r="J84" s="2"/>
      <x:c r="K84" s="2"/>
      <x:c r="L84" s="2"/>
      <x:c r="M84" s="2"/>
    </x:row>
    <x:row r="85">
      <x:c r="A85" s="2" t="str">
        <x:f>IF('案件登錄'!A85="","",'案件登錄'!A85)</x:f>
      </x:c>
      <x:c r="B85" s="10"/>
      <x:c r="C85" s="10"/>
      <x:c r="D85" s="11"/>
      <x:c r="E85" s="10"/>
      <x:c r="F85" s="10"/>
      <x:c r="G85" s="11"/>
      <x:c r="H85" s="2"/>
      <x:c r="I85" s="2"/>
      <x:c r="J85" s="2"/>
      <x:c r="K85" s="2"/>
      <x:c r="L85" s="2"/>
      <x:c r="M85" s="2"/>
    </x:row>
    <x:row r="86">
      <x:c r="A86" s="2" t="str">
        <x:f>IF('案件登錄'!A86="","",'案件登錄'!A86)</x:f>
      </x:c>
      <x:c r="B86" s="10"/>
      <x:c r="C86" s="10"/>
      <x:c r="D86" s="11"/>
      <x:c r="E86" s="10"/>
      <x:c r="F86" s="10"/>
      <x:c r="G86" s="11"/>
      <x:c r="H86" s="2"/>
      <x:c r="I86" s="2"/>
      <x:c r="J86" s="2"/>
      <x:c r="K86" s="2"/>
      <x:c r="L86" s="2"/>
      <x:c r="M86" s="2"/>
    </x:row>
    <x:row r="87">
      <x:c r="A87" s="2" t="str">
        <x:f>IF('案件登錄'!A87="","",'案件登錄'!A87)</x:f>
      </x:c>
      <x:c r="B87" s="10"/>
      <x:c r="C87" s="10"/>
      <x:c r="D87" s="11"/>
      <x:c r="E87" s="10"/>
      <x:c r="F87" s="10"/>
      <x:c r="G87" s="11"/>
      <x:c r="H87" s="2"/>
      <x:c r="I87" s="2"/>
      <x:c r="J87" s="2"/>
      <x:c r="K87" s="2"/>
      <x:c r="L87" s="2"/>
      <x:c r="M87" s="2"/>
    </x:row>
    <x:row r="88">
      <x:c r="A88" s="2" t="str">
        <x:f>IF('案件登錄'!A88="","",'案件登錄'!A88)</x:f>
      </x:c>
      <x:c r="B88" s="10"/>
      <x:c r="C88" s="10"/>
      <x:c r="D88" s="11"/>
      <x:c r="E88" s="10"/>
      <x:c r="F88" s="10"/>
      <x:c r="G88" s="11"/>
      <x:c r="H88" s="2"/>
      <x:c r="I88" s="2"/>
      <x:c r="J88" s="2"/>
      <x:c r="K88" s="2"/>
      <x:c r="L88" s="2"/>
      <x:c r="M88" s="2"/>
    </x:row>
    <x:row r="89">
      <x:c r="A89" s="2" t="str">
        <x:f>IF('案件登錄'!A89="","",'案件登錄'!A89)</x:f>
      </x:c>
      <x:c r="B89" s="10"/>
      <x:c r="C89" s="10"/>
      <x:c r="D89" s="11"/>
      <x:c r="E89" s="10"/>
      <x:c r="F89" s="10"/>
      <x:c r="G89" s="11"/>
      <x:c r="H89" s="2"/>
      <x:c r="I89" s="2"/>
      <x:c r="J89" s="2"/>
      <x:c r="K89" s="2"/>
      <x:c r="L89" s="2"/>
      <x:c r="M89" s="2"/>
    </x:row>
    <x:row r="90">
      <x:c r="A90" s="2" t="str">
        <x:f>IF('案件登錄'!A90="","",'案件登錄'!A90)</x:f>
      </x:c>
      <x:c r="B90" s="10"/>
      <x:c r="C90" s="10"/>
      <x:c r="D90" s="11"/>
      <x:c r="E90" s="10"/>
      <x:c r="F90" s="10"/>
      <x:c r="G90" s="11"/>
      <x:c r="H90" s="2"/>
      <x:c r="I90" s="2"/>
      <x:c r="J90" s="2"/>
      <x:c r="K90" s="2"/>
      <x:c r="L90" s="2"/>
      <x:c r="M90" s="2"/>
    </x:row>
    <x:row r="91">
      <x:c r="A91" s="2" t="str">
        <x:f>IF('案件登錄'!A91="","",'案件登錄'!A91)</x:f>
      </x:c>
      <x:c r="B91" s="10"/>
      <x:c r="C91" s="10"/>
      <x:c r="D91" s="11"/>
      <x:c r="E91" s="10"/>
      <x:c r="F91" s="10"/>
      <x:c r="G91" s="11"/>
      <x:c r="H91" s="2"/>
      <x:c r="I91" s="2"/>
      <x:c r="J91" s="2"/>
      <x:c r="K91" s="2"/>
      <x:c r="L91" s="2"/>
      <x:c r="M91" s="2"/>
    </x:row>
    <x:row r="92">
      <x:c r="A92" s="2" t="str">
        <x:f>IF('案件登錄'!A92="","",'案件登錄'!A92)</x:f>
      </x:c>
      <x:c r="B92" s="10"/>
      <x:c r="C92" s="10"/>
      <x:c r="D92" s="11"/>
      <x:c r="E92" s="10"/>
      <x:c r="F92" s="10"/>
      <x:c r="G92" s="11"/>
      <x:c r="H92" s="2"/>
      <x:c r="I92" s="2"/>
      <x:c r="J92" s="2"/>
      <x:c r="K92" s="2"/>
      <x:c r="L92" s="2"/>
      <x:c r="M92" s="2"/>
    </x:row>
    <x:row r="93">
      <x:c r="A93" s="2" t="str">
        <x:f>IF('案件登錄'!A93="","",'案件登錄'!A93)</x:f>
      </x:c>
      <x:c r="B93" s="10"/>
      <x:c r="C93" s="10"/>
      <x:c r="D93" s="11"/>
      <x:c r="E93" s="10"/>
      <x:c r="F93" s="10"/>
      <x:c r="G93" s="11"/>
      <x:c r="H93" s="2"/>
      <x:c r="I93" s="2"/>
      <x:c r="J93" s="2"/>
      <x:c r="K93" s="2"/>
      <x:c r="L93" s="2"/>
      <x:c r="M93" s="2"/>
    </x:row>
    <x:row r="94">
      <x:c r="A94" s="2" t="str">
        <x:f>IF('案件登錄'!A94="","",'案件登錄'!A94)</x:f>
      </x:c>
      <x:c r="B94" s="10"/>
      <x:c r="C94" s="10"/>
      <x:c r="D94" s="11"/>
      <x:c r="E94" s="10"/>
      <x:c r="F94" s="10"/>
      <x:c r="G94" s="11"/>
      <x:c r="H94" s="2"/>
      <x:c r="I94" s="2"/>
      <x:c r="J94" s="2"/>
      <x:c r="K94" s="2"/>
      <x:c r="L94" s="2"/>
      <x:c r="M94" s="2"/>
    </x:row>
    <x:row r="95">
      <x:c r="A95" s="2" t="str">
        <x:f>IF('案件登錄'!A95="","",'案件登錄'!A95)</x:f>
      </x:c>
      <x:c r="B95" s="10"/>
      <x:c r="C95" s="10"/>
      <x:c r="D95" s="11"/>
      <x:c r="E95" s="10"/>
      <x:c r="F95" s="10"/>
      <x:c r="G95" s="11"/>
      <x:c r="H95" s="2"/>
      <x:c r="I95" s="2"/>
      <x:c r="J95" s="2"/>
      <x:c r="K95" s="2"/>
      <x:c r="L95" s="2"/>
      <x:c r="M95" s="2"/>
    </x:row>
    <x:row r="96">
      <x:c r="A96" s="2" t="str">
        <x:f>IF('案件登錄'!A96="","",'案件登錄'!A96)</x:f>
      </x:c>
      <x:c r="B96" s="10"/>
      <x:c r="C96" s="10"/>
      <x:c r="D96" s="11"/>
      <x:c r="E96" s="10"/>
      <x:c r="F96" s="10"/>
      <x:c r="G96" s="11"/>
      <x:c r="H96" s="2"/>
      <x:c r="I96" s="2"/>
      <x:c r="J96" s="2"/>
      <x:c r="K96" s="2"/>
      <x:c r="L96" s="2"/>
      <x:c r="M96" s="2"/>
    </x:row>
    <x:row r="97">
      <x:c r="A97" s="2" t="str">
        <x:f>IF('案件登錄'!A97="","",'案件登錄'!A97)</x:f>
      </x:c>
      <x:c r="B97" s="10"/>
      <x:c r="C97" s="10"/>
      <x:c r="D97" s="11"/>
      <x:c r="E97" s="10"/>
      <x:c r="F97" s="10"/>
      <x:c r="G97" s="11"/>
      <x:c r="H97" s="2"/>
      <x:c r="I97" s="2"/>
      <x:c r="J97" s="2"/>
      <x:c r="K97" s="2"/>
      <x:c r="L97" s="2"/>
      <x:c r="M97" s="2"/>
    </x:row>
    <x:row r="98">
      <x:c r="A98" s="2" t="str">
        <x:f>IF('案件登錄'!A98="","",'案件登錄'!A98)</x:f>
      </x:c>
      <x:c r="B98" s="10"/>
      <x:c r="C98" s="10"/>
      <x:c r="D98" s="11"/>
      <x:c r="E98" s="10"/>
      <x:c r="F98" s="10"/>
      <x:c r="G98" s="11"/>
      <x:c r="H98" s="2"/>
      <x:c r="I98" s="2"/>
      <x:c r="J98" s="2"/>
      <x:c r="K98" s="2"/>
      <x:c r="L98" s="2"/>
      <x:c r="M98" s="2"/>
    </x:row>
    <x:row r="99">
      <x:c r="A99" s="2" t="str">
        <x:f>IF('案件登錄'!A99="","",'案件登錄'!A99)</x:f>
      </x:c>
      <x:c r="B99" s="10"/>
      <x:c r="C99" s="10"/>
      <x:c r="D99" s="11"/>
      <x:c r="E99" s="10"/>
      <x:c r="F99" s="10"/>
      <x:c r="G99" s="11"/>
      <x:c r="H99" s="2"/>
      <x:c r="I99" s="2"/>
      <x:c r="J99" s="2"/>
      <x:c r="K99" s="2"/>
      <x:c r="L99" s="2"/>
      <x:c r="M99" s="2"/>
    </x:row>
    <x:row r="100">
      <x:c r="A100" s="2" t="str">
        <x:f>IF('案件登錄'!A100="","",'案件登錄'!A100)</x:f>
      </x:c>
      <x:c r="B100" s="10"/>
      <x:c r="C100" s="10"/>
      <x:c r="D100" s="11"/>
      <x:c r="E100" s="10"/>
      <x:c r="F100" s="10"/>
      <x:c r="G100" s="11"/>
      <x:c r="H100" s="2"/>
      <x:c r="I100" s="2"/>
      <x:c r="J100" s="2"/>
      <x:c r="K100" s="2"/>
      <x:c r="L100" s="2"/>
      <x:c r="M100" s="2"/>
    </x:row>
    <x:row r="101">
      <x:c r="A101" s="2" t="str">
        <x:f>IF('案件登錄'!A101="","",'案件登錄'!A101)</x:f>
      </x:c>
      <x:c r="B101" s="10"/>
      <x:c r="C101" s="10"/>
      <x:c r="D101" s="11"/>
      <x:c r="E101" s="10"/>
      <x:c r="F101" s="10"/>
      <x:c r="G101" s="11"/>
      <x:c r="H101" s="2"/>
      <x:c r="I101" s="2"/>
      <x:c r="J101" s="2"/>
      <x:c r="K101" s="2"/>
      <x:c r="L101" s="2"/>
      <x:c r="M101" s="2"/>
    </x:row>
    <x:row r="102">
      <x:c r="A102" s="2" t="str">
        <x:f>IF('案件登錄'!A102="","",'案件登錄'!A102)</x:f>
      </x:c>
      <x:c r="B102" s="10"/>
      <x:c r="C102" s="10"/>
      <x:c r="D102" s="11"/>
      <x:c r="E102" s="10"/>
      <x:c r="F102" s="10"/>
      <x:c r="G102" s="11"/>
      <x:c r="H102" s="2"/>
      <x:c r="I102" s="2"/>
      <x:c r="J102" s="2"/>
      <x:c r="K102" s="2"/>
      <x:c r="L102" s="2"/>
      <x:c r="M102" s="2"/>
    </x:row>
    <x:row r="103">
      <x:c r="A103" s="2" t="str">
        <x:f>IF('案件登錄'!A103="","",'案件登錄'!A103)</x:f>
      </x:c>
      <x:c r="B103" s="10"/>
      <x:c r="C103" s="10"/>
      <x:c r="D103" s="11"/>
      <x:c r="E103" s="10"/>
      <x:c r="F103" s="10"/>
      <x:c r="G103" s="11"/>
      <x:c r="H103" s="2"/>
      <x:c r="I103" s="2"/>
      <x:c r="J103" s="2"/>
      <x:c r="K103" s="2"/>
      <x:c r="L103" s="2"/>
      <x:c r="M103" s="2"/>
    </x:row>
    <x:row r="104">
      <x:c r="A104" s="2" t="str">
        <x:f>IF('案件登錄'!A104="","",'案件登錄'!A104)</x:f>
      </x:c>
      <x:c r="B104" s="10"/>
      <x:c r="C104" s="10"/>
      <x:c r="D104" s="11"/>
      <x:c r="E104" s="10"/>
      <x:c r="F104" s="10"/>
      <x:c r="G104" s="11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2" hidden="0" customWidth="1"/>
    <x:col min="3" max="3" width="65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檢核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檢核項目</x:v>
      </x:c>
      <x:c r="B4" s="9" t="str">
        <x:v>結果</x:v>
      </x:c>
      <x:c r="C4" s="9" t="str">
        <x:v>預期結果或處理方式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 t="str">
        <x:v>案件編號缺漏</x:v>
      </x:c>
      <x:c r="B5" s="2" t="n">
        <x:f>COUNTIFS('案件登錄'!$B$5:$B$104,"&lt;&gt;",'案件登錄'!$A$5:$A$104,"")</x:f>
        <x:v>0</x:v>
      </x:c>
      <x:c r="C5" s="2" t="str">
        <x:v>0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2" t="str">
        <x:v>必要欄位缺漏</x:v>
      </x:c>
      <x:c r="B6" s="2" t="n">
        <x:f>'總覽'!B13</x:f>
        <x:v>0</x:v>
      </x:c>
      <x:c r="C6" s="2" t="str">
        <x:v>0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2" t="str">
        <x:v>日期先後錯誤</x:v>
      </x:c>
      <x:c r="B7" s="2" t="n">
        <x:f>'總覽'!B14</x:f>
        <x:v>0</x:v>
      </x:c>
      <x:c r="C7" s="2" t="str">
        <x:v>0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>
      <x:c r="A8" s="2" t="str">
        <x:v>關聯編號疑似重複</x:v>
      </x:c>
      <x:c r="B8" s="2" t="n">
        <x:f>'總覽'!B10</x:f>
        <x:v>0</x:v>
      </x:c>
      <x:c r="C8" s="2" t="str">
        <x:v>人工查核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>
      <x:c r="A9" s="2" t="str">
        <x:v>已結案案件資料未齊</x:v>
      </x:c>
      <x:c r="B9" s="2" t="n">
        <x:f>'總覽'!B11</x:f>
        <x:v>0</x:v>
      </x:c>
      <x:c r="C9" s="2" t="str">
        <x:v>0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>
      <x:c r="A10" s="2" t="str">
        <x:v>淨成本為負的案件</x:v>
      </x:c>
      <x:c r="B10" s="2" t="n">
        <x:f>COUNTIFS('成本'!$G$5:$G$104,"&lt;0")</x:f>
        <x:v>0</x:v>
      </x:c>
      <x:c r="C10" s="2" t="str">
        <x:v>檢查業者補償金額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>
      <x:c r="A11" s="2" t="str">
        <x:v>資料查核日期</x:v>
      </x:c>
      <x:c r="B11" s="2" t="str">
        <x:v>2026-10-17</x:v>
      </x:c>
      <x:c r="C11" s="2" t="str">
        <x:v>2026-10-17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2" t="str">
        <x:v>邊界測試（假設案件）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>
      <x:c r="A14" s="2" t="str">
        <x:v>承諾日等於檢視日</x:v>
      </x:c>
      <x:c r="B14" s="2" t="str">
        <x:f>IF(DATE(2026,10,17)&gt;DATE(2026,10,17),"承諾日已過","未結案")</x:f>
        <x:v>未結案</x:v>
      </x:c>
      <x:c r="C14" s="2" t="str">
        <x:v>未結案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 t="str">
        <x:v>承諾日早於檢視日一天</x:v>
      </x:c>
      <x:c r="B15" s="2" t="str">
        <x:f>IF(DATE(2026,10,17)&gt;DATE(2026,10,16),"承諾日已過","未結案")</x:f>
        <x:v>承諾日已過</x:v>
      </x:c>
      <x:c r="C15" s="2" t="str">
        <x:v>承諾日已過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 t="str">
        <x:v>成本與補償皆為零</x:v>
      </x:c>
      <x:c r="B16" s="2" t="n">
        <x:f>SUM(0,0,0,0)-0</x:f>
        <x:v>0</x:v>
      </x:c>
      <x:c r="C16" s="2" t="str">
        <x:v>0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2" t="str">
        <x:v>兩筆相同關聯編號</x:v>
      </x:c>
      <x:c r="B17" s="2" t="str">
        <x:f>IF(COUNTIFS(D20:D21,"X-1")&gt;1,"疑似重複","唯一")</x:f>
        <x:v>疑似重複</x:v>
      </x:c>
      <x:c r="C17" s="2" t="str">
        <x:v>疑似重複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/>
      <x:c r="B20" s="2"/>
      <x:c r="C20" s="2"/>
      <x:c r="D20" s="2" t="str">
        <x:v>X-1</x:v>
      </x:c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/>
      <x:c r="B21" s="2"/>
      <x:c r="C21" s="2"/>
      <x:c r="D21" s="2" t="str">
        <x:v>X-1</x:v>
      </x:c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  <x:col min="2" max="2" width="10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使用說明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版本 1.0 — 2026 年 10 月 17 日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用途：以一致欄位管理企業贈禮的配送異常；每個問題使用一個案件編號。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 t="str">
        <x:v>日期須輸入為真正的日期，並更新總覽的可修改檢視日；同一本檔案使用相同幣別。勿記錄不必要的個人資料。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4" customHeight="1">
      <x:c r="A7" s="2" t="str">
        <x:v>關聯編號用於辨識同一批貨的多張案件；重複提示只供人工查核，不會自動刪除。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4" customHeight="1">
      <x:c r="A8" s="2" t="str">
        <x:v>承諾狀態比較案件承諾日與可修改的檢視日；不代表承運業者保證或求償資格。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4" customHeight="1">
      <x:c r="A9" s="2" t="str">
        <x:v>結案須有處理決定、執行人、收件通知、物流證據與結案日期。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4" customHeight="1">
      <x:c r="A10" s="2" t="str">
        <x:v>淨成本＝補寄商品＋重新配送＋退款＋其他成本－業者補償。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 t="str">
        <x:v>資料方法：萬國郵政聯盟的地址標準協助規劃地址欄位；GS1 協助辨識物流單位。求償仍須依承運業者規定確認。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 t="str">
        <x:v>郵政參考：美國郵政查詢流程、中華郵政法規、日本郵便事故通報、韓國郵政國際快捷規定。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查核日期：2026 年 10 月 17 日。地域：美國、臺灣、日本、韓國的郵政例子；表格邏輯不綁定承運業者。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每季檢視一次；承運狀態、成本或承諾日分類有重大變動時立即更新。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7" t="str">
        <x:v>來源</x:v>
      </x:c>
      <x:c r="B17" s="7" t="str">
        <x:v>官方網址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 t="str">
        <x:v>UPU addressing S42</x:v>
      </x:c>
      <x:c r="B18" s="2" t="str">
        <x:v>https://www.upu.int/en/postal-solutions/programmes-services/addressing-solutions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 t="str">
        <x:v>GS1 logistic label</x:v>
      </x:c>
      <x:c r="B19" s="2" t="str">
        <x:v>https://ref.gs1.org/guidelines/logistic-label/1.3.0/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 t="str">
        <x:v>USPS missing mail</x:v>
      </x:c>
      <x:c r="B20" s="2" t="str">
        <x:v>https://www.usps.com/help/missing-mail.htm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 t="str">
        <x:v>Chunghwa Post law</x:v>
      </x:c>
      <x:c r="B21" s="2" t="str">
        <x:v>https://www.post.gov.tw/post/internet/Law/index.jsp?ID=170101&amp;ch_class_id=78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 t="str">
        <x:v>Japan Post incident FAQ</x:v>
      </x:c>
      <x:c r="B22" s="2" t="str">
        <x:v>https://www.post.japanpost.jp/question/118.html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 t="str">
        <x:v>Korea Post EMS</x:v>
      </x:c>
      <x:c r="B23" s="2" t="str">
        <x:v>https://ems.epost.go.kr/front.Tracking05.postal?gubun=Y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