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602e80c93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09be72a023e4b74"/>
    <x:sheet xmlns:r="http://schemas.openxmlformats.org/officeDocument/2006/relationships" name="証拠台帳" sheetId="2" r:id="R625c6a47bbd94815"/>
    <x:sheet xmlns:r="http://schemas.openxmlformats.org/officeDocument/2006/relationships" name="供給力と品質" sheetId="3" r:id="R9364a39f55354add"/>
    <x:sheet xmlns:r="http://schemas.openxmlformats.org/officeDocument/2006/relationships" name="情報と安全" sheetId="4" r:id="Rbe3f6501f346482b"/>
    <x:sheet xmlns:r="http://schemas.openxmlformats.org/officeDocument/2006/relationships" name="評価表" sheetId="5" r:id="Rf732d5c29b2d4d6e"/>
    <x:sheet xmlns:r="http://schemas.openxmlformats.org/officeDocument/2006/relationships" name="条件" sheetId="6" r:id="Ra23edee84dc7470a"/>
    <x:sheet xmlns:r="http://schemas.openxmlformats.org/officeDocument/2006/relationships" name="確認" sheetId="7" r:id="R002a109905324f84"/>
    <x:sheet xmlns:r="http://schemas.openxmlformats.org/officeDocument/2006/relationships" name="方法" sheetId="8" r:id="Rb8319bddccc547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4"/>
      <x:color rgb="FF183650"/>
      <x:name val="Arial"/>
    </x:font>
    <x:font>
      <x:i/>
      <x:sz val="10"/>
      <x:color rgb="FF607080"/>
      <x:name val="Arial"/>
    </x:font>
    <x:font>
      <x:sz val="10"/>
      <x:color rgb="FF21364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650"/>
      </x:patternFill>
    </x:fill>
    <x:fill>
      <x:patternFill patternType="solid">
        <x:fgColor rgb="FFFFF6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59CB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730b3df13443d" /><Relationship Type="http://schemas.openxmlformats.org/officeDocument/2006/relationships/theme" Target="/xl/theme/theme1.xml" Id="R796fc1872b014d3e" /><Relationship Type="http://schemas.openxmlformats.org/officeDocument/2006/relationships/sharedStrings" Target="/xl/sharedStrings.xml" Id="Ra2614dccdf7f46b5" /><Relationship Type="http://schemas.openxmlformats.org/officeDocument/2006/relationships/worksheet" Target="/xl/worksheets/sheet1.xml" Id="Rc09be72a023e4b74" /><Relationship Type="http://schemas.openxmlformats.org/officeDocument/2006/relationships/worksheet" Target="/xl/worksheets/sheet2.xml" Id="R625c6a47bbd94815" /><Relationship Type="http://schemas.openxmlformats.org/officeDocument/2006/relationships/worksheet" Target="/xl/worksheets/sheet3.xml" Id="R9364a39f55354add" /><Relationship Type="http://schemas.openxmlformats.org/officeDocument/2006/relationships/worksheet" Target="/xl/worksheets/sheet4.xml" Id="Rbe3f6501f346482b" /><Relationship Type="http://schemas.openxmlformats.org/officeDocument/2006/relationships/worksheet" Target="/xl/worksheets/sheet5.xml" Id="Rf732d5c29b2d4d6e" /><Relationship Type="http://schemas.openxmlformats.org/officeDocument/2006/relationships/worksheet" Target="/xl/worksheets/sheet6.xml" Id="Ra23edee84dc7470a" /><Relationship Type="http://schemas.openxmlformats.org/officeDocument/2006/relationships/worksheet" Target="/xl/worksheets/sheet7.xml" Id="R002a109905324f84" /><Relationship Type="http://schemas.openxmlformats.org/officeDocument/2006/relationships/worksheet" Target="/xl/worksheets/sheet8.xml" Id="Rb8319bddccc547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8" hidden="0" customWidth="1"/>
    <x:col min="2" max="2" width="4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ギフト供給先の導入審査ワークブック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3" t="str">
        <x:v>第 2.0 版 · 2026-10-27 · 編集可能なひな形。供給先の評価は未実施</x:v>
      </x:c>
    </x:row>
    <x:row r="6">
      <x:c r="A6" s="5" t="str">
        <x:v>1. 証拠台帳に供給先と案件の対象範囲を入力してから評価する。</x:v>
      </x:c>
    </x:row>
    <x:row r="7">
      <x:c r="A7" s="5" t="str">
        <x:v>2. 実際の文書を添付し、確認者が対象範囲と有効期限を確かめてから「確認済み」にする。</x:v>
      </x:c>
    </x:row>
    <x:row r="8">
      <x:c r="A8" s="5" t="str">
        <x:v>3. 証拠を確認した項目だけ 0～5 で評価する。重みと判断基準は変更できる。</x:v>
      </x:c>
    </x:row>
    <x:row r="9">
      <x:c r="A9" s="5" t="str">
        <x:v>4. 必須の証拠は加重得点とは別に判定する。表は供給先を自動承認しない。</x:v>
      </x:c>
    </x:row>
    <x:row r="10">
      <x:c r="A10" s="5" t="str">
        <x:v>5. 試行前に条件と、判断権限を持つ責任者を記録する。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5" hidden="0" customWidth="1"/>
    <x:col min="3" max="3" width="17" hidden="0" customWidth="1"/>
    <x:col min="4" max="4" width="36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36" hidden="0" customWidth="1"/>
  </x:cols>
  <x:sheetData>
    <x:row r="2">
      <x:c r="A2" s="1" t="str">
        <x:v>証拠台帳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番号</x:v>
      </x:c>
      <x:c r="B4" s="8" t="str">
        <x:v>必要な証拠</x:v>
      </x:c>
      <x:c r="C4" s="8" t="str">
        <x:v>担当者</x:v>
      </x:c>
      <x:c r="D4" s="8" t="str">
        <x:v>文書へのリンク</x:v>
      </x:c>
      <x:c r="E4" s="8" t="str">
        <x:v>文書の日付</x:v>
      </x:c>
      <x:c r="F4" s="8" t="str">
        <x:v>有効期限</x:v>
      </x:c>
      <x:c r="G4" s="8" t="str">
        <x:v>対象市場</x:v>
      </x:c>
      <x:c r="H4" s="8" t="str">
        <x:v>状態</x:v>
      </x:c>
      <x:c r="I4" s="8" t="str">
        <x:v>確認者</x:v>
      </x:c>
      <x:c r="J4" s="8" t="str">
        <x:v>備考</x:v>
      </x:c>
    </x:row>
    <x:row r="5">
      <x:c r="A5" s="5" t="str">
        <x:v>C1</x:v>
      </x:c>
      <x:c r="B5" s="5" t="str">
        <x:v>文書で確認できる供給力と製作所要時間</x:v>
      </x:c>
      <x:c r="C5" s="9" t="str"/>
      <x:c r="D5" s="9" t="str"/>
      <x:c r="E5" s="9" t="str"/>
      <x:c r="F5" s="9" t="str"/>
      <x:c r="G5" s="9" t="str"/>
      <x:c r="H5" s="9" t="str">
        <x:v>未提出</x:v>
      </x:c>
      <x:c r="I5" s="9" t="str"/>
      <x:c r="J5" s="9" t="str"/>
    </x:row>
    <x:row r="6">
      <x:c r="A6" s="5" t="str">
        <x:v>C2</x:v>
      </x:c>
      <x:c r="B6" s="5" t="str">
        <x:v>試作品の検査と不良品への対応</x:v>
      </x:c>
      <x:c r="C6" s="9" t="str"/>
      <x:c r="D6" s="9" t="str"/>
      <x:c r="E6" s="9" t="str"/>
      <x:c r="F6" s="9" t="str"/>
      <x:c r="G6" s="9" t="str"/>
      <x:c r="H6" s="9" t="str">
        <x:v>未提出</x:v>
      </x:c>
      <x:c r="I6" s="9" t="str"/>
      <x:c r="J6" s="9" t="str"/>
    </x:row>
    <x:row r="7">
      <x:c r="A7" s="5" t="str">
        <x:v>C3</x:v>
      </x:c>
      <x:c r="B7" s="5" t="str">
        <x:v>在庫とロットの追跡</x:v>
      </x:c>
      <x:c r="C7" s="9" t="str"/>
      <x:c r="D7" s="9" t="str"/>
      <x:c r="E7" s="9" t="str"/>
      <x:c r="F7" s="9" t="str"/>
      <x:c r="G7" s="9" t="str"/>
      <x:c r="H7" s="9" t="str">
        <x:v>未提出</x:v>
      </x:c>
      <x:c r="I7" s="9" t="str"/>
      <x:c r="J7" s="9" t="str"/>
    </x:row>
    <x:row r="8">
      <x:c r="A8" s="5" t="str">
        <x:v>C4</x:v>
      </x:c>
      <x:c r="B8" s="5" t="str">
        <x:v>代替品と欠品時の承認手順</x:v>
      </x:c>
      <x:c r="C8" s="9" t="str"/>
      <x:c r="D8" s="9" t="str"/>
      <x:c r="E8" s="9" t="str"/>
      <x:c r="F8" s="9" t="str"/>
      <x:c r="G8" s="9" t="str"/>
      <x:c r="H8" s="9" t="str">
        <x:v>未提出</x:v>
      </x:c>
      <x:c r="I8" s="9" t="str"/>
      <x:c r="J8" s="9" t="str"/>
    </x:row>
    <x:row r="9">
      <x:c r="A9" s="5" t="str">
        <x:v>C5</x:v>
      </x:c>
      <x:c r="B9" s="5" t="str">
        <x:v>配送経路と返品への対応</x:v>
      </x:c>
      <x:c r="C9" s="9" t="str"/>
      <x:c r="D9" s="9" t="str"/>
      <x:c r="E9" s="9" t="str"/>
      <x:c r="F9" s="9" t="str"/>
      <x:c r="G9" s="9" t="str"/>
      <x:c r="H9" s="9" t="str">
        <x:v>未提出</x:v>
      </x:c>
      <x:c r="I9" s="9" t="str"/>
      <x:c r="J9" s="9" t="str"/>
    </x:row>
    <x:row r="10">
      <x:c r="A10" s="5" t="str">
        <x:v>C6</x:v>
      </x:c>
      <x:c r="B10" s="5" t="str">
        <x:v>財務・保険面の継続性</x:v>
      </x:c>
      <x:c r="C10" s="9" t="str"/>
      <x:c r="D10" s="9" t="str"/>
      <x:c r="E10" s="9" t="str"/>
      <x:c r="F10" s="9" t="str"/>
      <x:c r="G10" s="9" t="str"/>
      <x:c r="H10" s="9" t="str">
        <x:v>未提出</x:v>
      </x:c>
      <x:c r="I10" s="9" t="str"/>
      <x:c r="J10" s="9" t="str"/>
    </x:row>
    <x:row r="11">
      <x:c r="A11" s="5" t="str">
        <x:v>D1</x:v>
      </x:c>
      <x:c r="B11" s="5" t="str">
        <x:v>受取人情報の最小化</x:v>
      </x:c>
      <x:c r="C11" s="9" t="str"/>
      <x:c r="D11" s="9" t="str"/>
      <x:c r="E11" s="9" t="str"/>
      <x:c r="F11" s="9" t="str"/>
      <x:c r="G11" s="9" t="str"/>
      <x:c r="H11" s="9" t="str">
        <x:v>未提出</x:v>
      </x:c>
      <x:c r="I11" s="9" t="str"/>
      <x:c r="J11" s="9" t="str"/>
    </x:row>
    <x:row r="12">
      <x:c r="A12" s="5" t="str">
        <x:v>D2</x:v>
      </x:c>
      <x:c r="B12" s="5" t="str">
        <x:v>アクセス・保存・削除</x:v>
      </x:c>
      <x:c r="C12" s="9" t="str"/>
      <x:c r="D12" s="9" t="str"/>
      <x:c r="E12" s="9" t="str"/>
      <x:c r="F12" s="9" t="str"/>
      <x:c r="G12" s="9" t="str"/>
      <x:c r="H12" s="9" t="str">
        <x:v>未提出</x:v>
      </x:c>
      <x:c r="I12" s="9" t="str"/>
      <x:c r="J12" s="9" t="str"/>
    </x:row>
    <x:row r="13">
      <x:c r="A13" s="5" t="str">
        <x:v>D3</x:v>
      </x:c>
      <x:c r="B13" s="5" t="str">
        <x:v>事故と再委託先への対応</x:v>
      </x:c>
      <x:c r="C13" s="9" t="str"/>
      <x:c r="D13" s="9" t="str"/>
      <x:c r="E13" s="9" t="str"/>
      <x:c r="F13" s="9" t="str"/>
      <x:c r="G13" s="9" t="str"/>
      <x:c r="H13" s="9" t="str">
        <x:v>未提出</x:v>
      </x:c>
      <x:c r="I13" s="9" t="str"/>
      <x:c r="J13" s="9" t="str"/>
    </x:row>
    <x:row r="14">
      <x:c r="A14" s="5" t="str">
        <x:v>D4</x:v>
      </x:c>
      <x:c r="B14" s="5" t="str">
        <x:v>安全管理策の証拠</x:v>
      </x:c>
      <x:c r="C14" s="9" t="str"/>
      <x:c r="D14" s="9" t="str"/>
      <x:c r="E14" s="9" t="str"/>
      <x:c r="F14" s="9" t="str"/>
      <x:c r="G14" s="9" t="str"/>
      <x:c r="H14" s="9" t="str">
        <x:v>未提出</x:v>
      </x:c>
      <x:c r="I14" s="9" t="str"/>
      <x:c r="J14" s="9" t="str"/>
    </x:row>
    <x:row r="15">
      <x:c r="A15" s="5" t="str">
        <x:v>M1</x:v>
      </x:c>
      <x:c r="B15" s="5" t="str">
        <x:v>法人情報と提供範囲</x:v>
      </x:c>
      <x:c r="C15" s="9" t="str"/>
      <x:c r="D15" s="9" t="str"/>
      <x:c r="E15" s="9" t="str"/>
      <x:c r="F15" s="9" t="str"/>
      <x:c r="G15" s="9" t="str"/>
      <x:c r="H15" s="9" t="str">
        <x:v>未提出</x:v>
      </x:c>
      <x:c r="I15" s="9" t="str"/>
      <x:c r="J15" s="9" t="str"/>
    </x:row>
    <x:row r="16">
      <x:c r="A16" s="5" t="str">
        <x:v>M2</x:v>
      </x:c>
      <x:c r="B16" s="5" t="str">
        <x:v>この案件の承認済み試作品</x:v>
      </x:c>
      <x:c r="C16" s="9" t="str"/>
      <x:c r="D16" s="9" t="str"/>
      <x:c r="E16" s="9" t="str"/>
      <x:c r="F16" s="9" t="str"/>
      <x:c r="G16" s="9" t="str"/>
      <x:c r="H16" s="9" t="str">
        <x:v>未提出</x:v>
      </x:c>
      <x:c r="I16" s="9" t="str"/>
      <x:c r="J16" s="9" t="str"/>
    </x:row>
    <x:row r="17">
      <x:c r="A17" s="5" t="str">
        <x:v>M3</x:v>
      </x:c>
      <x:c r="B17" s="5" t="str">
        <x:v>受取人情報を扱う場合の契約条項</x:v>
      </x:c>
      <x:c r="C17" s="9" t="str"/>
      <x:c r="D17" s="9" t="str"/>
      <x:c r="E17" s="9" t="str"/>
      <x:c r="F17" s="9" t="str"/>
      <x:c r="G17" s="9" t="str"/>
      <x:c r="H17" s="9" t="str">
        <x:v>未提出</x:v>
      </x:c>
      <x:c r="I17" s="9" t="str"/>
      <x:c r="J17" s="9" t="str"/>
    </x:row>
    <x:row r="18">
      <x:c r="A18" s="5" t="str">
        <x:v>M4</x:v>
      </x:c>
      <x:c r="B18" s="5" t="str">
        <x:v>保険または承認済みの代替責任者</x:v>
      </x:c>
      <x:c r="C18" s="9" t="str"/>
      <x:c r="D18" s="9" t="str"/>
      <x:c r="E18" s="9" t="str"/>
      <x:c r="F18" s="9" t="str"/>
      <x:c r="G18" s="9" t="str"/>
      <x:c r="H18" s="9" t="str">
        <x:v>未提出</x:v>
      </x:c>
      <x:c r="I18" s="9" t="str"/>
      <x:c r="J18" s="9" t="str"/>
    </x:row>
  </x:sheetData>
  <x:dataValidations count="1">
    <x:dataValidation type="list" sqref="H5:H18">
      <x:formula1>"未提出,提出済み,確認済み,差戻し"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供給力と品質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番号</x:v>
      </x:c>
      <x:c r="B4" s="8" t="str">
        <x:v>評価項目</x:v>
      </x:c>
      <x:c r="C4" s="8" t="str">
        <x:v>重み</x:v>
      </x:c>
      <x:c r="D4" s="8" t="str">
        <x:v>評価 0～5</x:v>
      </x:c>
      <x:c r="E4" s="8" t="str">
        <x:v>証拠の状態</x:v>
      </x:c>
      <x:c r="F4" s="8" t="str">
        <x:v>加重得点</x:v>
      </x:c>
    </x:row>
    <x:row r="5">
      <x:c r="A5" s="5" t="str">
        <x:v>C1</x:v>
      </x:c>
      <x:c r="B5" s="5" t="str">
        <x:v>文書で確認できる供給力と製作所要時間</x:v>
      </x:c>
      <x:c r="C5" s="5" t="n">
        <x:v>12</x:v>
      </x:c>
      <x:c r="D5" s="9"/>
      <x:c r="E5" s="5" t="str">
        <x:f>'証拠台帳'!H5</x:f>
        <x:v>未提出</x:v>
      </x:c>
      <x:c r="F5" s="11" t="str">
        <x:f>IF(E5&lt;&gt;'方法'!$B$19,"",IF(COUNTBLANK(D5)=1,"",IF(AND(ISNUMBER(D5),D5&gt;=0,D5&lt;=5),C5*D5/5,"")))</x:f>
      </x:c>
    </x:row>
    <x:row r="6">
      <x:c r="A6" s="5" t="str">
        <x:v>C2</x:v>
      </x:c>
      <x:c r="B6" s="5" t="str">
        <x:v>試作品の検査と不良品への対応</x:v>
      </x:c>
      <x:c r="C6" s="5" t="n">
        <x:v>12</x:v>
      </x:c>
      <x:c r="D6" s="9"/>
      <x:c r="E6" s="5" t="str">
        <x:f>'証拠台帳'!H6</x:f>
        <x:v>未提出</x:v>
      </x:c>
      <x:c r="F6" s="11" t="str">
        <x:f>IF(E6&lt;&gt;'方法'!$B$19,"",IF(COUNTBLANK(D6)=1,"",IF(AND(ISNUMBER(D6),D6&gt;=0,D6&lt;=5),C6*D6/5,"")))</x:f>
      </x:c>
    </x:row>
    <x:row r="7">
      <x:c r="A7" s="5" t="str">
        <x:v>C3</x:v>
      </x:c>
      <x:c r="B7" s="5" t="str">
        <x:v>在庫とロットの追跡</x:v>
      </x:c>
      <x:c r="C7" s="5" t="n">
        <x:v>10</x:v>
      </x:c>
      <x:c r="D7" s="9"/>
      <x:c r="E7" s="5" t="str">
        <x:f>'証拠台帳'!H7</x:f>
        <x:v>未提出</x:v>
      </x:c>
      <x:c r="F7" s="11" t="str">
        <x:f>IF(E7&lt;&gt;'方法'!$B$19,"",IF(COUNTBLANK(D7)=1,"",IF(AND(ISNUMBER(D7),D7&gt;=0,D7&lt;=5),C7*D7/5,"")))</x:f>
      </x:c>
    </x:row>
    <x:row r="8">
      <x:c r="A8" s="5" t="str">
        <x:v>C4</x:v>
      </x:c>
      <x:c r="B8" s="5" t="str">
        <x:v>代替品と欠品時の承認手順</x:v>
      </x:c>
      <x:c r="C8" s="5" t="n">
        <x:v>10</x:v>
      </x:c>
      <x:c r="D8" s="9"/>
      <x:c r="E8" s="5" t="str">
        <x:f>'証拠台帳'!H8</x:f>
        <x:v>未提出</x:v>
      </x:c>
      <x:c r="F8" s="11" t="str">
        <x:f>IF(E8&lt;&gt;'方法'!$B$19,"",IF(COUNTBLANK(D8)=1,"",IF(AND(ISNUMBER(D8),D8&gt;=0,D8&lt;=5),C8*D8/5,"")))</x:f>
      </x:c>
    </x:row>
    <x:row r="9">
      <x:c r="A9" s="5" t="str">
        <x:v>C5</x:v>
      </x:c>
      <x:c r="B9" s="5" t="str">
        <x:v>配送経路と返品への対応</x:v>
      </x:c>
      <x:c r="C9" s="5" t="n">
        <x:v>8</x:v>
      </x:c>
      <x:c r="D9" s="9"/>
      <x:c r="E9" s="5" t="str">
        <x:f>'証拠台帳'!H9</x:f>
        <x:v>未提出</x:v>
      </x:c>
      <x:c r="F9" s="11" t="str">
        <x:f>IF(E9&lt;&gt;'方法'!$B$19,"",IF(COUNTBLANK(D9)=1,"",IF(AND(ISNUMBER(D9),D9&gt;=0,D9&lt;=5),C9*D9/5,"")))</x:f>
      </x:c>
    </x:row>
    <x:row r="10">
      <x:c r="A10" s="5" t="str">
        <x:v>C6</x:v>
      </x:c>
      <x:c r="B10" s="5" t="str">
        <x:v>財務・保険面の継続性</x:v>
      </x:c>
      <x:c r="C10" s="5" t="n">
        <x:v>8</x:v>
      </x:c>
      <x:c r="D10" s="9"/>
      <x:c r="E10" s="5" t="str">
        <x:f>'証拠台帳'!H10</x:f>
        <x:v>未提出</x:v>
      </x:c>
      <x:c r="F10" s="11" t="str">
        <x:f>IF(E10&lt;&gt;'方法'!$B$19,"",IF(COUNTBLANK(D10)=1,"",IF(AND(ISNUMBER(D10),D10&gt;=0,D10&lt;=5),C10*D10/5,"")))</x:f>
      </x:c>
    </x:row>
    <x:row r="11">
      <x:c r="D11" s="10"/>
    </x:row>
    <x:row r="12">
      <x:c r="D12" s="10"/>
    </x:row>
  </x:sheetData>
  <x:dataValidations count="1">
    <x:dataValidation type="whole" operator="between" sqref="D5:D10">
      <x:formula1>0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情報と安全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番号</x:v>
      </x:c>
      <x:c r="B4" s="8" t="str">
        <x:v>評価項目</x:v>
      </x:c>
      <x:c r="C4" s="8" t="str">
        <x:v>重み</x:v>
      </x:c>
      <x:c r="D4" s="8" t="str">
        <x:v>評価 0～5</x:v>
      </x:c>
      <x:c r="E4" s="8" t="str">
        <x:v>証拠の状態</x:v>
      </x:c>
      <x:c r="F4" s="8" t="str">
        <x:v>加重得点</x:v>
      </x:c>
    </x:row>
    <x:row r="5">
      <x:c r="A5" s="5" t="str">
        <x:v>D1</x:v>
      </x:c>
      <x:c r="B5" s="5" t="str">
        <x:v>受取人情報の最小化</x:v>
      </x:c>
      <x:c r="C5" s="5" t="n">
        <x:v>10</x:v>
      </x:c>
      <x:c r="D5" s="9"/>
      <x:c r="E5" s="5" t="str">
        <x:f>'証拠台帳'!H11</x:f>
        <x:v>未提出</x:v>
      </x:c>
      <x:c r="F5" s="11" t="str">
        <x:f>IF(E5&lt;&gt;'方法'!$B$19,"",IF(COUNTBLANK(D5)=1,"",IF(AND(ISNUMBER(D5),D5&gt;=0,D5&lt;=5),C5*D5/5,"")))</x:f>
      </x:c>
    </x:row>
    <x:row r="6">
      <x:c r="A6" s="5" t="str">
        <x:v>D2</x:v>
      </x:c>
      <x:c r="B6" s="5" t="str">
        <x:v>アクセス・保存・削除</x:v>
      </x:c>
      <x:c r="C6" s="5" t="n">
        <x:v>10</x:v>
      </x:c>
      <x:c r="D6" s="9"/>
      <x:c r="E6" s="5" t="str">
        <x:f>'証拠台帳'!H12</x:f>
        <x:v>未提出</x:v>
      </x:c>
      <x:c r="F6" s="11" t="str">
        <x:f>IF(E6&lt;&gt;'方法'!$B$19,"",IF(COUNTBLANK(D6)=1,"",IF(AND(ISNUMBER(D6),D6&gt;=0,D6&lt;=5),C6*D6/5,"")))</x:f>
      </x:c>
    </x:row>
    <x:row r="7">
      <x:c r="A7" s="5" t="str">
        <x:v>D3</x:v>
      </x:c>
      <x:c r="B7" s="5" t="str">
        <x:v>事故と再委託先への対応</x:v>
      </x:c>
      <x:c r="C7" s="5" t="n">
        <x:v>10</x:v>
      </x:c>
      <x:c r="D7" s="9"/>
      <x:c r="E7" s="5" t="str">
        <x:f>'証拠台帳'!H13</x:f>
        <x:v>未提出</x:v>
      </x:c>
      <x:c r="F7" s="11" t="str">
        <x:f>IF(E7&lt;&gt;'方法'!$B$19,"",IF(COUNTBLANK(D7)=1,"",IF(AND(ISNUMBER(D7),D7&gt;=0,D7&lt;=5),C7*D7/5,"")))</x:f>
      </x:c>
    </x:row>
    <x:row r="8">
      <x:c r="A8" s="5" t="str">
        <x:v>D4</x:v>
      </x:c>
      <x:c r="B8" s="5" t="str">
        <x:v>安全管理策の証拠</x:v>
      </x:c>
      <x:c r="C8" s="5" t="n">
        <x:v>10</x:v>
      </x:c>
      <x:c r="D8" s="9"/>
      <x:c r="E8" s="5" t="str">
        <x:f>'証拠台帳'!H14</x:f>
        <x:v>未提出</x:v>
      </x:c>
      <x:c r="F8" s="11" t="str">
        <x:f>IF(E8&lt;&gt;'方法'!$B$19,"",IF(COUNTBLANK(D8)=1,"",IF(AND(ISNUMBER(D8),D8&gt;=0,D8&lt;=5),C8*D8/5,"")))</x:f>
      </x:c>
    </x:row>
    <x:row r="9">
      <x:c r="D9" s="10"/>
    </x:row>
    <x:row r="10">
      <x:c r="D10" s="10"/>
    </x:row>
    <x:row r="11">
      <x:c r="D11" s="10"/>
    </x:row>
    <x:row r="12">
      <x:c r="D12" s="10"/>
    </x:row>
  </x:sheetData>
  <x:dataValidations count="1">
    <x:dataValidation type="whole" operator="between" sqref="D5:D8">
      <x:formula1>0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38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評価表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判断の要約</x:v>
      </x:c>
      <x:c r="B4" s="8" t="str"/>
    </x:row>
    <x:row r="5">
      <x:c r="A5" t="str">
        <x:v>供給先</x:v>
      </x:c>
      <x:c r="B5" s="10"/>
    </x:row>
    <x:row r="6">
      <x:c r="A6" t="str">
        <x:v>案件・市場</x:v>
      </x:c>
      <x:c r="B6" s="10"/>
    </x:row>
    <x:row r="7">
      <x:c r="A7" t="str">
        <x:v>重みの合計</x:v>
      </x:c>
      <x:c r="B7" t="n">
        <x:f>SUM('供給力と品質'!C5:C10,'情報と安全'!C5:C8)</x:f>
        <x:v>100</x:v>
      </x:c>
    </x:row>
    <x:row r="8">
      <x:c r="A8" t="str">
        <x:v>評価済み項目</x:v>
      </x:c>
      <x:c r="B8" t="n">
        <x:f>COUNT('供給力と品質'!F5:F10)+COUNT('情報と安全'!F5:F8)</x:f>
        <x:v>0</x:v>
      </x:c>
    </x:row>
    <x:row r="9">
      <x:c r="A9" t="str">
        <x:v>加重得点／100</x:v>
      </x:c>
      <x:c r="B9" s="12" t="str">
        <x:f>IF(OR(B7&lt;&gt;100,B8&lt;&gt;10),"",SUM('供給力と品質'!F5:F10,'情報と安全'!F5:F8))</x:f>
      </x:c>
    </x:row>
    <x:row r="10">
      <x:c r="A10" t="str">
        <x:v>確認済み必須項目</x:v>
      </x:c>
      <x:c r="B10" t="n">
        <x:f>COUNTIFS('証拠台帳'!H15:H18,'方法'!$B$19)</x:f>
        <x:v>0</x:v>
      </x:c>
    </x:row>
    <x:row r="11">
      <x:c r="A11" t="str">
        <x:v>審査の目安</x:v>
      </x:c>
      <x:c r="B11" t="str">
        <x:f>IF(B7&lt;&gt;100,'方法'!$B$20,IF(B10&lt;&gt;4,'方法'!$B$21,IF(B8&lt;&gt;10,'方法'!$B$22,IF(B9&gt;='方法'!$B$5,'方法'!$B$23,IF(B9&gt;='方法'!$B$6,'方法'!$B$24,'方法'!$B$25)))))</x:f>
        <x:v>保留：必須の証拠が不足</x:v>
      </x:c>
    </x:row>
    <x:row r="13">
      <x:c r="A13" t="str">
        <x:v>最終判断者</x:v>
      </x:c>
      <x:c r="B13" s="10"/>
    </x:row>
    <x:row r="14">
      <x:c r="A14" t="str">
        <x:v>最終判断・日付</x:v>
      </x:c>
      <x:c r="B14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52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条件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番号</x:v>
      </x:c>
      <x:c r="B4" s="8" t="str">
        <x:v>条件・対応</x:v>
      </x:c>
      <x:c r="C4" s="8" t="str">
        <x:v>担当者</x:v>
      </x:c>
      <x:c r="D4" s="8" t="str">
        <x:v>期限</x:v>
      </x:c>
      <x:c r="E4" s="8" t="str">
        <x:v>証拠へのリンク</x:v>
      </x:c>
      <x:c r="F4" s="8" t="str">
        <x:v>状態</x:v>
      </x:c>
      <x:c r="G4" s="8" t="str">
        <x:v>完了確認者</x:v>
      </x:c>
    </x:row>
    <x:row r="5">
      <x:c r="A5" s="5" t="str">
        <x:v>A1</x:v>
      </x:c>
      <x:c r="B5" s="9"/>
      <x:c r="C5" s="9"/>
      <x:c r="D5" s="9"/>
      <x:c r="E5" s="9"/>
      <x:c r="F5" s="9"/>
      <x:c r="G5" s="9"/>
    </x:row>
    <x:row r="6">
      <x:c r="A6" s="5" t="str">
        <x:v>A2</x:v>
      </x:c>
      <x:c r="B6" s="9"/>
      <x:c r="C6" s="9"/>
      <x:c r="D6" s="9"/>
      <x:c r="E6" s="9"/>
      <x:c r="F6" s="9"/>
      <x:c r="G6" s="9"/>
    </x:row>
    <x:row r="7">
      <x:c r="A7" s="5" t="str">
        <x:v>A3</x:v>
      </x:c>
      <x:c r="B7" s="9"/>
      <x:c r="C7" s="9"/>
      <x:c r="D7" s="9"/>
      <x:c r="E7" s="9"/>
      <x:c r="F7" s="9"/>
      <x:c r="G7" s="9"/>
    </x:row>
    <x:row r="8">
      <x:c r="A8" s="5" t="str">
        <x:v>A4</x:v>
      </x:c>
      <x:c r="B8" s="9"/>
      <x:c r="C8" s="9"/>
      <x:c r="D8" s="9"/>
      <x:c r="E8" s="9"/>
      <x:c r="F8" s="9"/>
      <x:c r="G8" s="9"/>
    </x:row>
    <x:row r="9">
      <x:c r="A9" s="5" t="str">
        <x:v>A5</x:v>
      </x:c>
      <x:c r="B9" s="9"/>
      <x:c r="C9" s="9"/>
      <x:c r="D9" s="9"/>
      <x:c r="E9" s="9"/>
      <x:c r="F9" s="9"/>
      <x:c r="G9" s="9"/>
    </x:row>
    <x:row r="10">
      <x:c r="A10" s="5" t="str">
        <x:v>A6</x:v>
      </x:c>
      <x:c r="B10" s="9"/>
      <x:c r="C10" s="9"/>
      <x:c r="D10" s="9"/>
      <x:c r="E10" s="9"/>
      <x:c r="F10" s="9"/>
      <x:c r="G10" s="9"/>
    </x:row>
    <x:row r="11">
      <x:c r="A11" s="5" t="str">
        <x:v>A7</x:v>
      </x:c>
      <x:c r="B11" s="9"/>
      <x:c r="C11" s="9"/>
      <x:c r="D11" s="9"/>
      <x:c r="E11" s="9"/>
      <x:c r="F11" s="9"/>
      <x:c r="G11" s="9"/>
    </x:row>
    <x:row r="12">
      <x:c r="A12" s="5" t="str">
        <x:v>A8</x:v>
      </x:c>
      <x:c r="B12" s="9"/>
      <x:c r="C12" s="9"/>
      <x:c r="D12" s="9"/>
      <x:c r="E12" s="9"/>
      <x:c r="F12" s="9"/>
      <x:c r="G12" s="9"/>
    </x:row>
    <x:row r="13">
      <x:c r="A13" s="5" t="str">
        <x:v>A9</x:v>
      </x:c>
      <x:c r="B13" s="9"/>
      <x:c r="C13" s="9"/>
      <x:c r="D13" s="9"/>
      <x:c r="E13" s="9"/>
      <x:c r="F13" s="9"/>
      <x:c r="G13" s="9"/>
    </x:row>
    <x:row r="14">
      <x:c r="A14" s="5" t="str">
        <x:v>A10</x:v>
      </x:c>
      <x:c r="B14" s="9"/>
      <x:c r="C14" s="9"/>
      <x:c r="D14" s="9"/>
      <x:c r="E14" s="9"/>
      <x:c r="F14" s="9"/>
      <x:c r="G14" s="9"/>
    </x:row>
    <x:row r="15">
      <x:c r="A15" s="5"/>
      <x:c r="B15" s="9"/>
      <x:c r="C15" s="9"/>
      <x:c r="D15" s="9"/>
      <x:c r="E15" s="9"/>
      <x:c r="F15" s="9"/>
      <x:c r="G15" s="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0" hidden="0" customWidth="1"/>
    <x:col min="3" max="3" width="20" hidden="0" customWidth="1"/>
    <x:col min="4" max="4" width="20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確認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確認項目</x:v>
      </x:c>
      <x:c r="B4" s="8" t="str">
        <x:v>現在値</x:v>
      </x:c>
      <x:c r="C4" s="8" t="str">
        <x:v>基準値</x:v>
      </x:c>
      <x:c r="D4" s="8" t="str">
        <x:v>結果</x:v>
      </x:c>
    </x:row>
    <x:row r="5">
      <x:c r="A5" s="5" t="str">
        <x:v>重みの合計</x:v>
      </x:c>
      <x:c r="B5" s="5" t="n">
        <x:f>'評価表'!B7</x:f>
        <x:v>100</x:v>
      </x:c>
      <x:c r="C5" s="5" t="n">
        <x:v>100</x:v>
      </x:c>
      <x:c r="D5" s="5" t="str">
        <x:f>IF(B5=C5,"適正","要確認")</x:f>
        <x:v>適正</x:v>
      </x:c>
    </x:row>
    <x:row r="6">
      <x:c r="A6" s="5" t="str">
        <x:v>評価済み項目</x:v>
      </x:c>
      <x:c r="B6" s="5" t="n">
        <x:f>'評価表'!B8</x:f>
        <x:v>0</x:v>
      </x:c>
      <x:c r="C6" s="5" t="n">
        <x:v>10</x:v>
      </x:c>
      <x:c r="D6" s="5" t="str">
        <x:f>IF(B6=C6,"適正","未完了")</x:f>
        <x:v>未完了</x:v>
      </x:c>
    </x:row>
    <x:row r="7">
      <x:c r="A7" s="5" t="str">
        <x:v>確認済み必須項目</x:v>
      </x:c>
      <x:c r="B7" s="5" t="n">
        <x:f>'評価表'!B10</x:f>
        <x:v>0</x:v>
      </x:c>
      <x:c r="C7" s="5" t="n">
        <x:v>4</x:v>
      </x:c>
      <x:c r="D7" s="5" t="str">
        <x:f>IF(B7=C7,"適正","未完了")</x:f>
        <x:v>未完了</x:v>
      </x:c>
    </x:row>
    <x:row r="8">
      <x:c r="A8" s="5" t="str">
        <x:v>承認審査の基準点</x:v>
      </x:c>
      <x:c r="B8" s="5" t="n">
        <x:f>'方法'!B5</x:f>
        <x:v>80</x:v>
      </x:c>
      <x:c r="C8" s="5" t="n">
        <x:v>100</x:v>
      </x:c>
      <x:c r="D8" s="5" t="str">
        <x:f>IF(AND(B8&gt;=0,B8&lt;=C8),"適正","要確認")</x:f>
        <x:v>適正</x:v>
      </x:c>
    </x:row>
    <x:row r="9">
      <x:c r="A9" s="5" t="str">
        <x:v>条件付き審査の基準点</x:v>
      </x:c>
      <x:c r="B9" s="5" t="n">
        <x:f>'方法'!B6</x:f>
        <x:v>65</x:v>
      </x:c>
      <x:c r="C9" s="5" t="n">
        <x:f>B8</x:f>
        <x:v>80</x:v>
      </x:c>
      <x:c r="D9" s="5" t="str">
        <x:f>IF(AND(B9&gt;=0,B9&lt;=C9),"適正","要確認")</x:f>
        <x:v>適正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0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方法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版</x:v>
      </x:c>
      <x:c r="B4" s="8" t="str">
        <x:v>2.0</x:v>
      </x:c>
    </x:row>
    <x:row r="5">
      <x:c r="A5" s="5" t="str">
        <x:v>承認審査の基準点</x:v>
      </x:c>
      <x:c r="B5" s="9" t="n">
        <x:v>80</x:v>
      </x:c>
    </x:row>
    <x:row r="6">
      <x:c r="A6" s="5" t="str">
        <x:v>条件付き審査の基準点</x:v>
      </x:c>
      <x:c r="B6" s="9" t="n">
        <x:v>65</x:v>
      </x:c>
    </x:row>
    <x:row r="7">
      <x:c r="A7" s="5" t="str">
        <x:v>評価尺度</x:v>
      </x:c>
      <x:c r="B7" s="5" t="str">
        <x:v>0～5：0 は能力なし、5 は十分な証拠あり。空欄は未評価</x:v>
      </x:c>
    </x:row>
    <x:row r="8">
      <x:c r="A8" s="5" t="str">
        <x:v>重み付け</x:v>
      </x:c>
      <x:c r="B8" s="5" t="str">
        <x:v>重みの合計は 100。得点＝重み×評価÷5。初期値は編集可能な例で、業界基準ではない。</x:v>
      </x:c>
    </x:row>
    <x:row r="9">
      <x:c r="A9" s="5" t="str">
        <x:v>必須項目の規則</x:v>
      </x:c>
      <x:c r="B9" s="5" t="str">
        <x:v>四つの必須記録を個別に確認する。適用性は法務・個人情報の責任者が決める。</x:v>
      </x:c>
    </x:row>
    <x:row r="10">
      <x:c r="A10" s="5" t="str">
        <x:v>参照資料</x:v>
      </x:c>
      <x:c r="B10" s="5" t="str">
        <x:v>参照資料は質問設計の根拠であり、供給先の認証を意味しない。確認日 2026-10-27。</x:v>
      </x:c>
    </x:row>
    <x:row r="11">
      <x:c r="A11" s="5" t="str">
        <x:v>米国標準技術研究所の調査指針</x:v>
      </x:c>
      <x:c r="B11" s="5" t="str">
        <x:v>https://csrc.nist.gov/pubs/sp/1326/final</x:v>
      </x:c>
    </x:row>
    <x:row r="12">
      <x:c r="A12" s="5" t="str">
        <x:v>国際標準化機構の品質規格</x:v>
      </x:c>
      <x:c r="B12" s="5" t="str">
        <x:v>https://www.iso.org/standard/9001</x:v>
      </x:c>
    </x:row>
    <x:row r="13">
      <x:c r="A13" s="5" t="str">
        <x:v>国際標準化機構の情報安全規格</x:v>
      </x:c>
      <x:c r="B13" s="5" t="str">
        <x:v>https://www.iso.org/standard/27001</x:v>
      </x:c>
    </x:row>
    <x:row r="14">
      <x:c r="A14" s="5" t="str">
        <x:v>作成者の注記</x:v>
      </x:c>
      <x:c r="B14" s="5" t="str">
        <x:v>Giftpack 編集部による独自のひな形。供給先の実績は入力していない。</x:v>
      </x:c>
    </x:row>
    <x:row r="15">
      <x:c r="A15" s="5"/>
      <x:c r="B15" s="5"/>
    </x:row>
    <x:row r="16">
      <x:c r="A16" s="5"/>
      <x:c r="B16" s="5"/>
    </x:row>
    <x:row r="17">
      <x:c r="A17" s="5"/>
      <x:c r="B17" s="5"/>
    </x:row>
    <x:row r="18">
      <x:c r="A18" s="5"/>
      <x:c r="B18" s="5"/>
    </x:row>
    <x:row r="19">
      <x:c r="A19" s="5" t="str">
        <x:v>証拠の確認済み表示</x:v>
      </x:c>
      <x:c r="B19" s="5" t="str">
        <x:v>確認済み</x:v>
      </x:c>
    </x:row>
    <x:row r="20">
      <x:c r="A20" s="5"/>
      <x:c r="B20" s="5" t="str">
        <x:v>重みを修正</x:v>
      </x:c>
    </x:row>
    <x:row r="21">
      <x:c r="A21" s="5"/>
      <x:c r="B21" s="5" t="str">
        <x:v>保留：必須の証拠が不足</x:v>
      </x:c>
    </x:row>
    <x:row r="22">
      <x:c r="A22" s="5"/>
      <x:c r="B22" s="5" t="str">
        <x:v>保留：評価の証拠が不足</x:v>
      </x:c>
    </x:row>
    <x:row r="23">
      <x:c r="A23" s="5"/>
      <x:c r="B23" s="5" t="str">
        <x:v>承認審査に進める</x:v>
      </x:c>
    </x:row>
    <x:row r="24">
      <x:c r="A24" s="5"/>
      <x:c r="B24" s="5" t="str">
        <x:v>条件付き試行の審査</x:v>
      </x:c>
    </x:row>
    <x:row r="25">
      <x:c r="A25" s="5"/>
      <x:c r="B25" s="5" t="str">
        <x:v>導入を見送る</x:v>
      </x:c>
    </x:row>
  </x:sheetData>
  <x:pageMargins left="0.7" right="0.7" top="0.75" bottom="0.75" header="0.3" footer="0.3"/>
</x:worksheet>
</file>