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3f3e6e8af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4540bebd710b45ba"/>
    <x:sheet xmlns:r="http://schemas.openxmlformats.org/officeDocument/2006/relationships" name="Shipments" sheetId="2" r:id="Re32027a15c78481f"/>
    <x:sheet xmlns:r="http://schemas.openxmlformats.org/officeDocument/2006/relationships" name="Damage Taxonomy" sheetId="3" r:id="Rf48f89cbe27d4f85"/>
    <x:sheet xmlns:r="http://schemas.openxmlformats.org/officeDocument/2006/relationships" name="Photos Evidence" sheetId="4" r:id="R2b01dbc99a484087"/>
    <x:sheet xmlns:r="http://schemas.openxmlformats.org/officeDocument/2006/relationships" name="Claims" sheetId="5" r:id="Rd1de40ff3d79486e"/>
    <x:sheet xmlns:r="http://schemas.openxmlformats.org/officeDocument/2006/relationships" name="Rates" sheetId="6" r:id="R9f305f53d32b4573"/>
    <x:sheet xmlns:r="http://schemas.openxmlformats.org/officeDocument/2006/relationships" name="Scenario" sheetId="7" r:id="R6218e60a23e04f38"/>
    <x:sheet xmlns:r="http://schemas.openxmlformats.org/officeDocument/2006/relationships" name="QA" sheetId="8" r:id="R95a84ffb1a9540d4"/>
    <x:sheet xmlns:r="http://schemas.openxmlformats.org/officeDocument/2006/relationships" name="Methodology" sheetId="9" r:id="R4898f2af0ba442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#,##0.00"/>
    <x:numFmt numFmtId="203" formatCode="0.0%"/>
  </x:numFmts>
  <x:fonts count="5">
    <x:font>
      <x:sz val="11"/>
      <x:name val="Carlito"/>
    </x:font>
    <x:font>
      <x:sz val="10"/>
      <x:color rgb="FF1F2937"/>
      <x:name val="Arial"/>
    </x:font>
    <x:font>
      <x:b/>
      <x:sz val="14"/>
      <x:color rgb="FF14213D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83B5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3" fillId="2" borderId="0" xfId="0" applyNumberFormat="1" applyFont="1" applyFill="1" applyBorder="1"/>
    <x:xf numFmtId="200" fontId="3" fillId="2" borderId="0" xfId="0" applyNumberFormat="1" applyFont="1" applyFill="1" applyBorder="1" applyAlignment="1">
      <x:alignment wrapText="1"/>
    </x:xf>
    <x:xf numFmtId="200" fontId="3" fillId="2" borderId="0" xfId="0" applyNumberFormat="1" applyFont="1" applyFill="1" applyBorder="1" applyAlignment="1">
      <x:alignment horizontal="center" wrapText="1"/>
    </x:xf>
    <x:xf numFmtId="200" fontId="3" fillId="2" borderId="0" xfId="0" applyNumberFormat="1" applyFont="1" applyFill="1" applyBorder="1" applyAlignment="1">
      <x:alignment horizontal="center" vertical="center" wrapText="1"/>
    </x:xf>
    <x:xf numFmtId="203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cc6e85a64498e" /><Relationship Type="http://schemas.openxmlformats.org/officeDocument/2006/relationships/theme" Target="/xl/theme/theme1.xml" Id="Re7976913a6694bae" /><Relationship Type="http://schemas.openxmlformats.org/officeDocument/2006/relationships/sharedStrings" Target="/xl/sharedStrings.xml" Id="R71fdb7ad2eb140ac" /><Relationship Type="http://schemas.openxmlformats.org/officeDocument/2006/relationships/worksheet" Target="/xl/worksheets/sheet1.xml" Id="R4540bebd710b45ba" /><Relationship Type="http://schemas.openxmlformats.org/officeDocument/2006/relationships/worksheet" Target="/xl/worksheets/sheet2.xml" Id="Re32027a15c78481f" /><Relationship Type="http://schemas.openxmlformats.org/officeDocument/2006/relationships/worksheet" Target="/xl/worksheets/sheet3.xml" Id="Rf48f89cbe27d4f85" /><Relationship Type="http://schemas.openxmlformats.org/officeDocument/2006/relationships/worksheet" Target="/xl/worksheets/sheet4.xml" Id="R2b01dbc99a484087" /><Relationship Type="http://schemas.openxmlformats.org/officeDocument/2006/relationships/worksheet" Target="/xl/worksheets/sheet5.xml" Id="Rd1de40ff3d79486e" /><Relationship Type="http://schemas.openxmlformats.org/officeDocument/2006/relationships/worksheet" Target="/xl/worksheets/sheet6.xml" Id="R9f305f53d32b4573" /><Relationship Type="http://schemas.openxmlformats.org/officeDocument/2006/relationships/worksheet" Target="/xl/worksheets/sheet7.xml" Id="R6218e60a23e04f38" /><Relationship Type="http://schemas.openxmlformats.org/officeDocument/2006/relationships/worksheet" Target="/xl/worksheets/sheet8.xml" Id="R95a84ffb1a9540d4" /><Relationship Type="http://schemas.openxmlformats.org/officeDocument/2006/relationships/worksheet" Target="/xl/worksheets/sheet9.xml" Id="R4898f2af0ba442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Corporate Gift Parcel Damage Log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Step</x:v>
      </x:c>
      <x:c r="B3" s="15" t="str">
        <x:v>Action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n">
        <x:v>1</x:v>
      </x:c>
      <x:c r="B4" s="18" t="str">
        <x:v>Use one shipment ID per physical consignment.</x:v>
      </x:c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n">
        <x:v>2</x:v>
      </x:c>
      <x:c r="B5" s="18" t="str">
        <x:v>Record replacements and claims against the original order key.</x:v>
      </x:c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n">
        <x:v>3</x:v>
      </x:c>
      <x:c r="B6" s="18" t="str">
        <x:v>Do not enter recipient street addresses or private messages.</x:v>
      </x:c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n">
        <x:v>4</x:v>
      </x:c>
      <x:c r="B7" s="18" t="str">
        <x:v>Sample rows are synthetic and editable; they are not a benchmark.</x:v>
      </x:c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/>
      <x:c r="B8" s="18"/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Version</x:v>
      </x:c>
      <x:c r="B9" s="18" t="str">
        <x:v>v3.0 / 2026-10-13</x:v>
      </x:c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 t="str">
        <x:v>Method</x:v>
      </x:c>
      <x:c r="B10" s="18" t="str">
        <x:v>Unique damaged shipments divided by shipped parcels; zero denominator returns blank.</x:v>
      </x:c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Corporate Gift Parcel Damage Log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</x:row>
    <x:row r="3" ht="15" hidden="0" customHeight="1">
      <x:c r="A3" s="15" t="str">
        <x:v>Shipment ID</x:v>
      </x:c>
      <x:c r="B3" s="15" t="str">
        <x:v>Order Key</x:v>
      </x:c>
      <x:c r="C3" s="15" t="str">
        <x:v>Ship Date</x:v>
      </x:c>
      <x:c r="D3" s="15" t="str">
        <x:v>Parcels Shipped</x:v>
      </x:c>
      <x:c r="E3" s="15" t="str">
        <x:v>Damage Status</x:v>
      </x:c>
      <x:c r="F3" s="15" t="str">
        <x:v>Damage Category</x:v>
      </x:c>
      <x:c r="G3" s="15" t="str">
        <x:v>Replacement Order</x:v>
      </x:c>
      <x:c r="H3" s="15" t="str">
        <x:v>Claim ID</x:v>
      </x:c>
      <x:c r="I3" s="15" t="str">
        <x:v>Credit Amount</x:v>
      </x:c>
      <x:c r="J3" s="15" t="str">
        <x:v>Owner</x:v>
      </x:c>
      <x:c r="K3" s="15" t="str">
        <x:v>Record Type</x:v>
      </x:c>
      <x:c r="L3" s="15" t="str">
        <x:v>Original Shipment ID</x:v>
      </x:c>
      <x:c r="M3" s="15" t="str">
        <x:v>In period</x:v>
      </x:c>
      <x:c r="N3" s="15" t="str">
        <x:v>Unique shipment</x:v>
      </x:c>
      <x:c r="O3" s="15" t="str">
        <x:v>Unique parcel count</x:v>
      </x:c>
      <x:c r="P3" s="15" t="str">
        <x:v>Unique damage incident</x:v>
      </x:c>
    </x:row>
    <x:row r="4" ht="15" hidden="0" customHeight="1">
      <x:c r="A4" s="18" t="str">
        <x:v>S-1001</x:v>
      </x:c>
      <x:c r="B4" s="18" t="str">
        <x:v>O-501</x:v>
      </x:c>
      <x:c r="C4" s="23" t="d">
        <x:v>2026-09-01T00:00:00.000Z</x:v>
      </x:c>
      <x:c r="D4" s="24" t="n">
        <x:v>1</x:v>
      </x:c>
      <x:c r="E4" s="18" t="str">
        <x:v>Damaged</x:v>
      </x:c>
      <x:c r="F4" s="18" t="str">
        <x:v>Crushed corner</x:v>
      </x:c>
      <x:c r="G4" s="18" t="str">
        <x:v>R-501</x:v>
      </x:c>
      <x:c r="H4" s="18" t="str">
        <x:v>C-101</x:v>
      </x:c>
      <x:c r="I4" s="25" t="n">
        <x:v>45</x:v>
      </x:c>
      <x:c r="J4" s="18" t="str">
        <x:v>Ops</x:v>
      </x:c>
      <x:c r="K4" s="18" t="str">
        <x:v>Original</x:v>
      </x:c>
      <x:c r="L4" s="18" t="str"/>
      <x:c r="M4" s="18" t="n">
        <x:f>IF(AND(C4&gt;='Rates'!B3,C4&lt;='Rates'!B4),1,0)</x:f>
        <x:v>1</x:v>
      </x:c>
      <x:c r="N4" s="18" t="n">
        <x:f>IF(AND(M4=1,COUNTIF($A$4:A4,A4)=1),1,0)</x:f>
        <x:v>1</x:v>
      </x:c>
      <x:c r="O4" s="18" t="n">
        <x:f>IF(N4=1,D4,0)</x:f>
        <x:v>1</x:v>
      </x:c>
      <x:c r="P4" s="18" t="n">
        <x:f>IF(AND(N4=1,E4="Damaged",K4="Original"),1,0)</x:f>
        <x:v>1</x:v>
      </x:c>
    </x:row>
    <x:row r="5" ht="15" hidden="0" customHeight="1">
      <x:c r="A5" s="18" t="str">
        <x:v>S-1002</x:v>
      </x:c>
      <x:c r="B5" s="18" t="str">
        <x:v>O-502</x:v>
      </x:c>
      <x:c r="C5" s="23" t="d">
        <x:v>2026-09-02T00:00:00.000Z</x:v>
      </x:c>
      <x:c r="D5" s="24" t="n">
        <x:v>1</x:v>
      </x:c>
      <x:c r="E5" s="18" t="str">
        <x:v>No damage</x:v>
      </x:c>
      <x:c r="F5" s="18" t="str">
        <x:v>None</x:v>
      </x:c>
      <x:c r="G5" s="18" t="str"/>
      <x:c r="H5" s="18" t="str"/>
      <x:c r="I5" s="25" t="n">
        <x:v>0</x:v>
      </x:c>
      <x:c r="J5" s="18" t="str">
        <x:v>Ops</x:v>
      </x:c>
      <x:c r="K5" s="18" t="str">
        <x:v>Original</x:v>
      </x:c>
      <x:c r="L5" s="18" t="str"/>
      <x:c r="M5" s="18" t="n">
        <x:f>IF(AND(C5&gt;='Rates'!B3,C5&lt;='Rates'!B4),1,0)</x:f>
        <x:v>1</x:v>
      </x:c>
      <x:c r="N5" s="18" t="n">
        <x:f>IF(AND(M5=1,COUNTIF($A$4:A5,A5)=1),1,0)</x:f>
        <x:v>1</x:v>
      </x:c>
      <x:c r="O5" s="18" t="n">
        <x:f>IF(N5=1,D5,0)</x:f>
        <x:v>1</x:v>
      </x:c>
      <x:c r="P5" s="18" t="n">
        <x:f>IF(AND(N5=1,E5="Damaged",K5="Original"),1,0)</x:f>
        <x:v>0</x:v>
      </x:c>
    </x:row>
    <x:row r="6" ht="15" hidden="0" customHeight="1">
      <x:c r="A6" s="18" t="str">
        <x:v>S-1003</x:v>
      </x:c>
      <x:c r="B6" s="18" t="str">
        <x:v>O-503</x:v>
      </x:c>
      <x:c r="C6" s="23" t="d">
        <x:v>2026-09-03T00:00:00.000Z</x:v>
      </x:c>
      <x:c r="D6" s="24" t="n">
        <x:v>2</x:v>
      </x:c>
      <x:c r="E6" s="18" t="str">
        <x:v>Damaged</x:v>
      </x:c>
      <x:c r="F6" s="18" t="str">
        <x:v>Wet carton</x:v>
      </x:c>
      <x:c r="G6" s="18" t="str">
        <x:v>R-503</x:v>
      </x:c>
      <x:c r="H6" s="18" t="str">
        <x:v>C-103</x:v>
      </x:c>
      <x:c r="I6" s="25" t="n">
        <x:v>72</x:v>
      </x:c>
      <x:c r="J6" s="18" t="str">
        <x:v>QA</x:v>
      </x:c>
      <x:c r="K6" s="18" t="str">
        <x:v>Original</x:v>
      </x:c>
      <x:c r="L6" s="18" t="str"/>
      <x:c r="M6" s="18" t="n">
        <x:f>IF(AND(C6&gt;='Rates'!B3,C6&lt;='Rates'!B4),1,0)</x:f>
        <x:v>1</x:v>
      </x:c>
      <x:c r="N6" s="18" t="n">
        <x:f>IF(AND(M6=1,COUNTIF($A$4:A6,A6)=1),1,0)</x:f>
        <x:v>1</x:v>
      </x:c>
      <x:c r="O6" s="18" t="n">
        <x:f>IF(N6=1,D6,0)</x:f>
        <x:v>2</x:v>
      </x:c>
      <x:c r="P6" s="18" t="n">
        <x:f>IF(AND(N6=1,E6="Damaged",K6="Original"),1,0)</x:f>
        <x:v>1</x:v>
      </x:c>
    </x:row>
    <x:row r="7" ht="15" hidden="0" customHeight="1">
      <x:c r="A7" s="18" t="str">
        <x:v>S-1001</x:v>
      </x:c>
      <x:c r="B7" s="18" t="str">
        <x:v>O-501</x:v>
      </x:c>
      <x:c r="C7" s="23" t="d">
        <x:v>2026-09-01T00:00:00.000Z</x:v>
      </x:c>
      <x:c r="D7" s="24" t="n">
        <x:v>1</x:v>
      </x:c>
      <x:c r="E7" s="18" t="str">
        <x:v>Damaged</x:v>
      </x:c>
      <x:c r="F7" s="18" t="str">
        <x:v>Crushed corner</x:v>
      </x:c>
      <x:c r="G7" s="18" t="str">
        <x:v>R-501</x:v>
      </x:c>
      <x:c r="H7" s="18" t="str">
        <x:v>C-101</x:v>
      </x:c>
      <x:c r="I7" s="25" t="n">
        <x:v>45</x:v>
      </x:c>
      <x:c r="J7" s="18" t="str">
        <x:v>Ops</x:v>
      </x:c>
      <x:c r="K7" s="18" t="str">
        <x:v>Original</x:v>
      </x:c>
      <x:c r="L7" s="18" t="str"/>
      <x:c r="M7" s="18" t="n">
        <x:f>IF(AND(C7&gt;='Rates'!B3,C7&lt;='Rates'!B4),1,0)</x:f>
        <x:v>1</x:v>
      </x:c>
      <x:c r="N7" s="18" t="n">
        <x:f>IF(AND(M7=1,COUNTIF($A$4:A7,A7)=1),1,0)</x:f>
        <x:v>0</x:v>
      </x:c>
      <x:c r="O7" s="18" t="n">
        <x:f>IF(N7=1,D7,0)</x:f>
        <x:v>0</x:v>
      </x:c>
      <x:c r="P7" s="18" t="n">
        <x:f>IF(AND(N7=1,E7="Damaged",K7="Original"),1,0)</x:f>
        <x:v>0</x:v>
      </x:c>
    </x:row>
    <x:row r="8" ht="15" hidden="0" customHeight="1">
      <x:c r="A8" s="18" t="str">
        <x:v>S-1001-R1</x:v>
      </x:c>
      <x:c r="B8" s="18" t="str">
        <x:v>O-501</x:v>
      </x:c>
      <x:c r="C8" s="23" t="d">
        <x:v>2026-09-06T00:00:00.000Z</x:v>
      </x:c>
      <x:c r="D8" s="24" t="n">
        <x:v>1</x:v>
      </x:c>
      <x:c r="E8" s="18" t="str">
        <x:v>No damage</x:v>
      </x:c>
      <x:c r="F8" s="18" t="str">
        <x:v>None</x:v>
      </x:c>
      <x:c r="G8" s="18" t="str"/>
      <x:c r="H8" s="18" t="str"/>
      <x:c r="I8" s="25" t="n">
        <x:v>0</x:v>
      </x:c>
      <x:c r="J8" s="18" t="str">
        <x:v>Ops</x:v>
      </x:c>
      <x:c r="K8" s="18" t="str">
        <x:v>Replacement</x:v>
      </x:c>
      <x:c r="L8" s="18" t="str">
        <x:v>S-1001</x:v>
      </x:c>
      <x:c r="M8" s="18" t="n">
        <x:f>IF(AND(C8&gt;='Rates'!B3,C8&lt;='Rates'!B4),1,0)</x:f>
        <x:v>1</x:v>
      </x:c>
      <x:c r="N8" s="18" t="n">
        <x:f>IF(AND(M8=1,COUNTIF($A$4:A8,A8)=1),1,0)</x:f>
        <x:v>1</x:v>
      </x:c>
      <x:c r="O8" s="18" t="n">
        <x:f>IF(N8=1,D8,0)</x:f>
        <x:v>1</x:v>
      </x:c>
      <x:c r="P8" s="18" t="n">
        <x:f>IF(AND(N8=1,E8="Damaged",K8="Original"),1,0)</x:f>
        <x:v>0</x:v>
      </x:c>
    </x:row>
    <x:row r="9" ht="15" hidden="0" customHeight="1">
      <x:c r="A9" s="18"/>
      <x:c r="B9" s="18"/>
      <x:c r="C9" s="23"/>
      <x:c r="D9" s="24"/>
      <x:c r="E9" s="18"/>
      <x:c r="F9" s="18"/>
      <x:c r="G9" s="18"/>
      <x:c r="H9" s="18"/>
      <x:c r="I9" s="25"/>
      <x:c r="J9" s="18"/>
      <x:c r="K9" s="18"/>
      <x:c r="L9" s="18"/>
      <x:c r="M9" s="18" t="n">
        <x:f>IF(AND(C9&gt;='Rates'!B3,C9&lt;='Rates'!B4),1,0)</x:f>
        <x:v>0</x:v>
      </x:c>
      <x:c r="N9" s="18" t="n">
        <x:f>IF(AND(M9=1,COUNTIF($A$4:A9,A9)=1),1,0)</x:f>
        <x:v>0</x:v>
      </x:c>
      <x:c r="O9" s="18" t="n">
        <x:f>IF(N9=1,D9,0)</x:f>
        <x:v>0</x:v>
      </x:c>
      <x:c r="P9" s="18" t="n">
        <x:f>IF(AND(N9=1,E9="Damaged",K9="Original"),1,0)</x:f>
        <x:v>0</x:v>
      </x:c>
    </x:row>
    <x:row r="10" ht="15" hidden="0" customHeight="1">
      <x:c r="A10" s="18"/>
      <x:c r="B10" s="18"/>
      <x:c r="C10" s="23"/>
      <x:c r="D10" s="24"/>
      <x:c r="E10" s="18"/>
      <x:c r="F10" s="18"/>
      <x:c r="G10" s="18"/>
      <x:c r="H10" s="18"/>
      <x:c r="I10" s="25"/>
      <x:c r="J10" s="18"/>
      <x:c r="K10" s="18"/>
      <x:c r="L10" s="18"/>
      <x:c r="M10" s="18" t="n">
        <x:f>IF(AND(C10&gt;='Rates'!B3,C10&lt;='Rates'!B4),1,0)</x:f>
        <x:v>0</x:v>
      </x:c>
      <x:c r="N10" s="18" t="n">
        <x:f>IF(AND(M10=1,COUNTIF($A$4:A10,A10)=1),1,0)</x:f>
        <x:v>0</x:v>
      </x:c>
      <x:c r="O10" s="18" t="n">
        <x:f>IF(N10=1,D10,0)</x:f>
        <x:v>0</x:v>
      </x:c>
      <x:c r="P10" s="18" t="n">
        <x:f>IF(AND(N10=1,E10="Damaged",K10="Original"),1,0)</x:f>
        <x:v>0</x:v>
      </x:c>
    </x:row>
    <x:row r="11" ht="15" hidden="0" customHeight="1">
      <x:c r="A11" s="18"/>
      <x:c r="B11" s="18"/>
      <x:c r="C11" s="23"/>
      <x:c r="D11" s="24"/>
      <x:c r="E11" s="18"/>
      <x:c r="F11" s="18"/>
      <x:c r="G11" s="18"/>
      <x:c r="H11" s="18"/>
      <x:c r="I11" s="25"/>
      <x:c r="J11" s="18"/>
      <x:c r="K11" s="18"/>
      <x:c r="L11" s="18"/>
      <x:c r="M11" s="18" t="n">
        <x:f>IF(AND(C11&gt;='Rates'!B3,C11&lt;='Rates'!B4),1,0)</x:f>
        <x:v>0</x:v>
      </x:c>
      <x:c r="N11" s="18" t="n">
        <x:f>IF(AND(M11=1,COUNTIF($A$4:A11,A11)=1),1,0)</x:f>
        <x:v>0</x:v>
      </x:c>
      <x:c r="O11" s="18" t="n">
        <x:f>IF(N11=1,D11,0)</x:f>
        <x:v>0</x:v>
      </x:c>
      <x:c r="P11" s="18" t="n">
        <x:f>IF(AND(N11=1,E11="Damaged",K11="Original"),1,0)</x:f>
        <x:v>0</x:v>
      </x:c>
    </x:row>
    <x:row r="12" ht="15" hidden="0" customHeight="1">
      <x:c r="A12" s="18"/>
      <x:c r="B12" s="18"/>
      <x:c r="C12" s="23"/>
      <x:c r="D12" s="24"/>
      <x:c r="E12" s="18"/>
      <x:c r="F12" s="18"/>
      <x:c r="G12" s="18"/>
      <x:c r="H12" s="18"/>
      <x:c r="I12" s="25"/>
      <x:c r="J12" s="18"/>
      <x:c r="K12" s="18"/>
      <x:c r="L12" s="18"/>
      <x:c r="M12" s="18" t="n">
        <x:f>IF(AND(C12&gt;='Rates'!B3,C12&lt;='Rates'!B4),1,0)</x:f>
        <x:v>0</x:v>
      </x:c>
      <x:c r="N12" s="18" t="n">
        <x:f>IF(AND(M12=1,COUNTIF($A$4:A12,A12)=1),1,0)</x:f>
        <x:v>0</x:v>
      </x:c>
      <x:c r="O12" s="18" t="n">
        <x:f>IF(N12=1,D12,0)</x:f>
        <x:v>0</x:v>
      </x:c>
      <x:c r="P12" s="18" t="n">
        <x:f>IF(AND(N12=1,E12="Damaged",K12="Original"),1,0)</x:f>
        <x:v>0</x:v>
      </x:c>
    </x:row>
    <x:row r="13" ht="15" hidden="0" customHeight="1">
      <x:c r="A13" s="18"/>
      <x:c r="B13" s="18"/>
      <x:c r="C13" s="23"/>
      <x:c r="D13" s="24"/>
      <x:c r="E13" s="18"/>
      <x:c r="F13" s="18"/>
      <x:c r="G13" s="18"/>
      <x:c r="H13" s="18"/>
      <x:c r="I13" s="25"/>
      <x:c r="J13" s="18"/>
      <x:c r="K13" s="18"/>
      <x:c r="L13" s="18"/>
      <x:c r="M13" s="18" t="n">
        <x:f>IF(AND(C13&gt;='Rates'!B3,C13&lt;='Rates'!B4),1,0)</x:f>
        <x:v>0</x:v>
      </x:c>
      <x:c r="N13" s="18" t="n">
        <x:f>IF(AND(M13=1,COUNTIF($A$4:A13,A13)=1),1,0)</x:f>
        <x:v>0</x:v>
      </x:c>
      <x:c r="O13" s="18" t="n">
        <x:f>IF(N13=1,D13,0)</x:f>
        <x:v>0</x:v>
      </x:c>
      <x:c r="P13" s="18" t="n">
        <x:f>IF(AND(N13=1,E13="Damaged",K13="Original"),1,0)</x:f>
        <x:v>0</x:v>
      </x:c>
    </x:row>
    <x:row r="14" ht="15" hidden="0" customHeight="1">
      <x:c r="A14" s="18"/>
      <x:c r="B14" s="18"/>
      <x:c r="C14" s="23"/>
      <x:c r="D14" s="24"/>
      <x:c r="E14" s="18"/>
      <x:c r="F14" s="18"/>
      <x:c r="G14" s="18"/>
      <x:c r="H14" s="18"/>
      <x:c r="I14" s="25"/>
      <x:c r="J14" s="18"/>
      <x:c r="K14" s="18"/>
      <x:c r="L14" s="18"/>
      <x:c r="M14" s="18" t="n">
        <x:f>IF(AND(C14&gt;='Rates'!B3,C14&lt;='Rates'!B4),1,0)</x:f>
        <x:v>0</x:v>
      </x:c>
      <x:c r="N14" s="18" t="n">
        <x:f>IF(AND(M14=1,COUNTIF($A$4:A14,A14)=1),1,0)</x:f>
        <x:v>0</x:v>
      </x:c>
      <x:c r="O14" s="18" t="n">
        <x:f>IF(N14=1,D14,0)</x:f>
        <x:v>0</x:v>
      </x:c>
      <x:c r="P14" s="18" t="n">
        <x:f>IF(AND(N14=1,E14="Damaged",K14="Original"),1,0)</x:f>
        <x:v>0</x:v>
      </x:c>
    </x:row>
    <x:row r="15" ht="15" hidden="0" customHeight="1">
      <x:c r="A15" s="18"/>
      <x:c r="B15" s="18"/>
      <x:c r="C15" s="23"/>
      <x:c r="D15" s="24"/>
      <x:c r="E15" s="18"/>
      <x:c r="F15" s="18"/>
      <x:c r="G15" s="18"/>
      <x:c r="H15" s="18"/>
      <x:c r="I15" s="25"/>
      <x:c r="J15" s="18"/>
      <x:c r="K15" s="18"/>
      <x:c r="L15" s="18"/>
      <x:c r="M15" s="18" t="n">
        <x:f>IF(AND(C15&gt;='Rates'!B3,C15&lt;='Rates'!B4),1,0)</x:f>
        <x:v>0</x:v>
      </x:c>
      <x:c r="N15" s="18" t="n">
        <x:f>IF(AND(M15=1,COUNTIF($A$4:A15,A15)=1),1,0)</x:f>
        <x:v>0</x:v>
      </x:c>
      <x:c r="O15" s="18" t="n">
        <x:f>IF(N15=1,D15,0)</x:f>
        <x:v>0</x:v>
      </x:c>
      <x:c r="P15" s="18" t="n">
        <x:f>IF(AND(N15=1,E15="Damaged",K15="Original"),1,0)</x:f>
        <x:v>0</x:v>
      </x:c>
    </x:row>
    <x:row r="16" ht="15" hidden="0" customHeight="1">
      <x:c r="A16" s="18"/>
      <x:c r="B16" s="18"/>
      <x:c r="C16" s="23"/>
      <x:c r="D16" s="24"/>
      <x:c r="E16" s="18"/>
      <x:c r="F16" s="18"/>
      <x:c r="G16" s="18"/>
      <x:c r="H16" s="18"/>
      <x:c r="I16" s="25"/>
      <x:c r="J16" s="18"/>
      <x:c r="K16" s="18"/>
      <x:c r="L16" s="18"/>
      <x:c r="M16" s="18" t="n">
        <x:f>IF(AND(C16&gt;='Rates'!B3,C16&lt;='Rates'!B4),1,0)</x:f>
        <x:v>0</x:v>
      </x:c>
      <x:c r="N16" s="18" t="n">
        <x:f>IF(AND(M16=1,COUNTIF($A$4:A16,A16)=1),1,0)</x:f>
        <x:v>0</x:v>
      </x:c>
      <x:c r="O16" s="18" t="n">
        <x:f>IF(N16=1,D16,0)</x:f>
        <x:v>0</x:v>
      </x:c>
      <x:c r="P16" s="18" t="n">
        <x:f>IF(AND(N16=1,E16="Damaged",K16="Original"),1,0)</x:f>
        <x:v>0</x:v>
      </x:c>
    </x:row>
    <x:row r="17" ht="15" hidden="0" customHeight="1">
      <x:c r="A17" s="18"/>
      <x:c r="B17" s="18"/>
      <x:c r="C17" s="23"/>
      <x:c r="D17" s="24"/>
      <x:c r="E17" s="18"/>
      <x:c r="F17" s="18"/>
      <x:c r="G17" s="18"/>
      <x:c r="H17" s="18"/>
      <x:c r="I17" s="25"/>
      <x:c r="J17" s="18"/>
      <x:c r="K17" s="18"/>
      <x:c r="L17" s="18"/>
      <x:c r="M17" s="18" t="n">
        <x:f>IF(AND(C17&gt;='Rates'!B3,C17&lt;='Rates'!B4),1,0)</x:f>
        <x:v>0</x:v>
      </x:c>
      <x:c r="N17" s="18" t="n">
        <x:f>IF(AND(M17=1,COUNTIF($A$4:A17,A17)=1),1,0)</x:f>
        <x:v>0</x:v>
      </x:c>
      <x:c r="O17" s="18" t="n">
        <x:f>IF(N17=1,D17,0)</x:f>
        <x:v>0</x:v>
      </x:c>
      <x:c r="P17" s="18" t="n">
        <x:f>IF(AND(N17=1,E17="Damaged",K17="Original"),1,0)</x:f>
        <x:v>0</x:v>
      </x:c>
    </x:row>
    <x:row r="18" ht="15" hidden="0" customHeight="1">
      <x:c r="A18" s="18"/>
      <x:c r="B18" s="18"/>
      <x:c r="C18" s="23"/>
      <x:c r="D18" s="24"/>
      <x:c r="E18" s="18"/>
      <x:c r="F18" s="18"/>
      <x:c r="G18" s="18"/>
      <x:c r="H18" s="18"/>
      <x:c r="I18" s="25"/>
      <x:c r="J18" s="18"/>
      <x:c r="K18" s="18"/>
      <x:c r="L18" s="18"/>
      <x:c r="M18" s="18" t="n">
        <x:f>IF(AND(C18&gt;='Rates'!B3,C18&lt;='Rates'!B4),1,0)</x:f>
        <x:v>0</x:v>
      </x:c>
      <x:c r="N18" s="18" t="n">
        <x:f>IF(AND(M18=1,COUNTIF($A$4:A18,A18)=1),1,0)</x:f>
        <x:v>0</x:v>
      </x:c>
      <x:c r="O18" s="18" t="n">
        <x:f>IF(N18=1,D18,0)</x:f>
        <x:v>0</x:v>
      </x:c>
      <x:c r="P18" s="18" t="n">
        <x:f>IF(AND(N18=1,E18="Damaged",K18="Original"),1,0)</x:f>
        <x:v>0</x:v>
      </x:c>
    </x:row>
    <x:row r="19" ht="15" hidden="0" customHeight="1">
      <x:c r="A19" s="18"/>
      <x:c r="B19" s="18"/>
      <x:c r="C19" s="23"/>
      <x:c r="D19" s="24"/>
      <x:c r="E19" s="18"/>
      <x:c r="F19" s="18"/>
      <x:c r="G19" s="18"/>
      <x:c r="H19" s="18"/>
      <x:c r="I19" s="25"/>
      <x:c r="J19" s="18"/>
      <x:c r="K19" s="18"/>
      <x:c r="L19" s="18"/>
      <x:c r="M19" s="18" t="n">
        <x:f>IF(AND(C19&gt;='Rates'!B3,C19&lt;='Rates'!B4),1,0)</x:f>
        <x:v>0</x:v>
      </x:c>
      <x:c r="N19" s="18" t="n">
        <x:f>IF(AND(M19=1,COUNTIF($A$4:A19,A19)=1),1,0)</x:f>
        <x:v>0</x:v>
      </x:c>
      <x:c r="O19" s="18" t="n">
        <x:f>IF(N19=1,D19,0)</x:f>
        <x:v>0</x:v>
      </x:c>
      <x:c r="P19" s="18" t="n">
        <x:f>IF(AND(N19=1,E19="Damaged",K19="Original"),1,0)</x:f>
        <x:v>0</x:v>
      </x:c>
    </x:row>
    <x:row r="20" ht="15" hidden="0" customHeight="1">
      <x:c r="A20" s="18"/>
      <x:c r="B20" s="18"/>
      <x:c r="C20" s="23"/>
      <x:c r="D20" s="24"/>
      <x:c r="E20" s="18"/>
      <x:c r="F20" s="18"/>
      <x:c r="G20" s="18"/>
      <x:c r="H20" s="18"/>
      <x:c r="I20" s="25"/>
      <x:c r="J20" s="18"/>
      <x:c r="K20" s="18"/>
      <x:c r="L20" s="18"/>
      <x:c r="M20" s="18" t="n">
        <x:f>IF(AND(C20&gt;='Rates'!B3,C20&lt;='Rates'!B4),1,0)</x:f>
        <x:v>0</x:v>
      </x:c>
      <x:c r="N20" s="18" t="n">
        <x:f>IF(AND(M20=1,COUNTIF($A$4:A20,A20)=1),1,0)</x:f>
        <x:v>0</x:v>
      </x:c>
      <x:c r="O20" s="18" t="n">
        <x:f>IF(N20=1,D20,0)</x:f>
        <x:v>0</x:v>
      </x:c>
      <x:c r="P20" s="18" t="n">
        <x:f>IF(AND(N20=1,E20="Damaged",K20="Original"),1,0)</x:f>
        <x:v>0</x:v>
      </x:c>
    </x:row>
    <x:row r="21" ht="15" hidden="0" customHeight="1">
      <x:c r="A21" s="18"/>
      <x:c r="B21" s="18"/>
      <x:c r="C21" s="23"/>
      <x:c r="D21" s="24"/>
      <x:c r="E21" s="18"/>
      <x:c r="F21" s="18"/>
      <x:c r="G21" s="18"/>
      <x:c r="H21" s="18"/>
      <x:c r="I21" s="25"/>
      <x:c r="J21" s="18"/>
      <x:c r="K21" s="18"/>
      <x:c r="L21" s="18"/>
      <x:c r="M21" s="18" t="n">
        <x:f>IF(AND(C21&gt;='Rates'!B3,C21&lt;='Rates'!B4),1,0)</x:f>
        <x:v>0</x:v>
      </x:c>
      <x:c r="N21" s="18" t="n">
        <x:f>IF(AND(M21=1,COUNTIF($A$4:A21,A21)=1),1,0)</x:f>
        <x:v>0</x:v>
      </x:c>
      <x:c r="O21" s="18" t="n">
        <x:f>IF(N21=1,D21,0)</x:f>
        <x:v>0</x:v>
      </x:c>
      <x:c r="P21" s="18" t="n">
        <x:f>IF(AND(N21=1,E21="Damaged",K21="Original"),1,0)</x:f>
        <x:v>0</x:v>
      </x:c>
    </x:row>
    <x:row r="22" ht="15" hidden="0" customHeight="1">
      <x:c r="A22" s="18"/>
      <x:c r="B22" s="18"/>
      <x:c r="C22" s="23"/>
      <x:c r="D22" s="24"/>
      <x:c r="E22" s="18"/>
      <x:c r="F22" s="18"/>
      <x:c r="G22" s="18"/>
      <x:c r="H22" s="18"/>
      <x:c r="I22" s="25"/>
      <x:c r="J22" s="18"/>
      <x:c r="K22" s="18"/>
      <x:c r="L22" s="18"/>
      <x:c r="M22" s="18" t="n">
        <x:f>IF(AND(C22&gt;='Rates'!B3,C22&lt;='Rates'!B4),1,0)</x:f>
        <x:v>0</x:v>
      </x:c>
      <x:c r="N22" s="18" t="n">
        <x:f>IF(AND(M22=1,COUNTIF($A$4:A22,A22)=1),1,0)</x:f>
        <x:v>0</x:v>
      </x:c>
      <x:c r="O22" s="18" t="n">
        <x:f>IF(N22=1,D22,0)</x:f>
        <x:v>0</x:v>
      </x:c>
      <x:c r="P22" s="18" t="n">
        <x:f>IF(AND(N22=1,E22="Damaged",K22="Original"),1,0)</x:f>
        <x:v>0</x:v>
      </x:c>
    </x:row>
    <x:row r="23" ht="15" hidden="0" customHeight="1">
      <x:c r="A23" s="18"/>
      <x:c r="B23" s="18"/>
      <x:c r="C23" s="23"/>
      <x:c r="D23" s="24"/>
      <x:c r="E23" s="18"/>
      <x:c r="F23" s="18"/>
      <x:c r="G23" s="18"/>
      <x:c r="H23" s="18"/>
      <x:c r="I23" s="25"/>
      <x:c r="J23" s="18"/>
      <x:c r="K23" s="18"/>
      <x:c r="L23" s="18"/>
      <x:c r="M23" s="18" t="n">
        <x:f>IF(AND(C23&gt;='Rates'!B3,C23&lt;='Rates'!B4),1,0)</x:f>
        <x:v>0</x:v>
      </x:c>
      <x:c r="N23" s="18" t="n">
        <x:f>IF(AND(M23=1,COUNTIF($A$4:A23,A23)=1),1,0)</x:f>
        <x:v>0</x:v>
      </x:c>
      <x:c r="O23" s="18" t="n">
        <x:f>IF(N23=1,D23,0)</x:f>
        <x:v>0</x:v>
      </x:c>
      <x:c r="P23" s="18" t="n">
        <x:f>IF(AND(N23=1,E23="Damaged",K23="Original"),1,0)</x:f>
        <x:v>0</x:v>
      </x:c>
    </x:row>
    <x:row r="24" ht="15" hidden="0" customHeight="1">
      <x:c r="A24" s="18"/>
      <x:c r="B24" s="18"/>
      <x:c r="C24" s="23"/>
      <x:c r="D24" s="24"/>
      <x:c r="E24" s="18"/>
      <x:c r="F24" s="18"/>
      <x:c r="G24" s="18"/>
      <x:c r="H24" s="18"/>
      <x:c r="I24" s="25"/>
      <x:c r="J24" s="18"/>
      <x:c r="K24" s="18"/>
      <x:c r="L24" s="18"/>
      <x:c r="M24" s="18" t="n">
        <x:f>IF(AND(C24&gt;='Rates'!B3,C24&lt;='Rates'!B4),1,0)</x:f>
        <x:v>0</x:v>
      </x:c>
      <x:c r="N24" s="18" t="n">
        <x:f>IF(AND(M24=1,COUNTIF($A$4:A24,A24)=1),1,0)</x:f>
        <x:v>0</x:v>
      </x:c>
      <x:c r="O24" s="18" t="n">
        <x:f>IF(N24=1,D24,0)</x:f>
        <x:v>0</x:v>
      </x:c>
      <x:c r="P24" s="18" t="n">
        <x:f>IF(AND(N24=1,E24="Damaged",K24="Original"),1,0)</x:f>
        <x:v>0</x:v>
      </x:c>
    </x:row>
    <x:row r="25" ht="15" hidden="0" customHeight="1">
      <x:c r="A25" s="18"/>
      <x:c r="B25" s="18"/>
      <x:c r="C25" s="23"/>
      <x:c r="D25" s="24"/>
      <x:c r="E25" s="18"/>
      <x:c r="F25" s="18"/>
      <x:c r="G25" s="18"/>
      <x:c r="H25" s="18"/>
      <x:c r="I25" s="25"/>
      <x:c r="J25" s="18"/>
      <x:c r="K25" s="18"/>
      <x:c r="L25" s="18"/>
      <x:c r="M25" s="18" t="n">
        <x:f>IF(AND(C25&gt;='Rates'!B3,C25&lt;='Rates'!B4),1,0)</x:f>
        <x:v>0</x:v>
      </x:c>
      <x:c r="N25" s="18" t="n">
        <x:f>IF(AND(M25=1,COUNTIF($A$4:A25,A25)=1),1,0)</x:f>
        <x:v>0</x:v>
      </x:c>
      <x:c r="O25" s="18" t="n">
        <x:f>IF(N25=1,D25,0)</x:f>
        <x:v>0</x:v>
      </x:c>
      <x:c r="P25" s="18" t="n">
        <x:f>IF(AND(N25=1,E25="Damaged",K25="Original"),1,0)</x:f>
        <x:v>0</x:v>
      </x:c>
    </x:row>
    <x:row r="26" ht="15" hidden="0" customHeight="1">
      <x:c r="A26" s="18"/>
      <x:c r="B26" s="18"/>
      <x:c r="C26" s="23"/>
      <x:c r="D26" s="24"/>
      <x:c r="E26" s="18"/>
      <x:c r="F26" s="18"/>
      <x:c r="G26" s="18"/>
      <x:c r="H26" s="18"/>
      <x:c r="I26" s="25"/>
      <x:c r="J26" s="18"/>
      <x:c r="K26" s="18"/>
      <x:c r="L26" s="18"/>
      <x:c r="M26" s="18" t="n">
        <x:f>IF(AND(C26&gt;='Rates'!B3,C26&lt;='Rates'!B4),1,0)</x:f>
        <x:v>0</x:v>
      </x:c>
      <x:c r="N26" s="18" t="n">
        <x:f>IF(AND(M26=1,COUNTIF($A$4:A26,A26)=1),1,0)</x:f>
        <x:v>0</x:v>
      </x:c>
      <x:c r="O26" s="18" t="n">
        <x:f>IF(N26=1,D26,0)</x:f>
        <x:v>0</x:v>
      </x:c>
      <x:c r="P26" s="18" t="n">
        <x:f>IF(AND(N26=1,E26="Damaged",K26="Original"),1,0)</x:f>
        <x:v>0</x:v>
      </x:c>
    </x:row>
    <x:row r="27" ht="15" hidden="0" customHeight="1">
      <x:c r="A27" s="18"/>
      <x:c r="B27" s="18"/>
      <x:c r="C27" s="23"/>
      <x:c r="D27" s="24"/>
      <x:c r="E27" s="18"/>
      <x:c r="F27" s="18"/>
      <x:c r="G27" s="18"/>
      <x:c r="H27" s="18"/>
      <x:c r="I27" s="25"/>
      <x:c r="J27" s="18"/>
      <x:c r="K27" s="18"/>
      <x:c r="L27" s="18"/>
      <x:c r="M27" s="18" t="n">
        <x:f>IF(AND(C27&gt;='Rates'!B3,C27&lt;='Rates'!B4),1,0)</x:f>
        <x:v>0</x:v>
      </x:c>
      <x:c r="N27" s="18" t="n">
        <x:f>IF(AND(M27=1,COUNTIF($A$4:A27,A27)=1),1,0)</x:f>
        <x:v>0</x:v>
      </x:c>
      <x:c r="O27" s="18" t="n">
        <x:f>IF(N27=1,D27,0)</x:f>
        <x:v>0</x:v>
      </x:c>
      <x:c r="P27" s="18" t="n">
        <x:f>IF(AND(N27=1,E27="Damaged",K27="Original"),1,0)</x:f>
        <x:v>0</x:v>
      </x:c>
    </x:row>
    <x:row r="28" ht="15" hidden="0" customHeight="1">
      <x:c r="A28" s="18"/>
      <x:c r="B28" s="18"/>
      <x:c r="C28" s="23"/>
      <x:c r="D28" s="24"/>
      <x:c r="E28" s="18"/>
      <x:c r="F28" s="18"/>
      <x:c r="G28" s="18"/>
      <x:c r="H28" s="18"/>
      <x:c r="I28" s="25"/>
      <x:c r="J28" s="18"/>
      <x:c r="K28" s="18"/>
      <x:c r="L28" s="18"/>
      <x:c r="M28" s="18" t="n">
        <x:f>IF(AND(C28&gt;='Rates'!B3,C28&lt;='Rates'!B4),1,0)</x:f>
        <x:v>0</x:v>
      </x:c>
      <x:c r="N28" s="18" t="n">
        <x:f>IF(AND(M28=1,COUNTIF($A$4:A28,A28)=1),1,0)</x:f>
        <x:v>0</x:v>
      </x:c>
      <x:c r="O28" s="18" t="n">
        <x:f>IF(N28=1,D28,0)</x:f>
        <x:v>0</x:v>
      </x:c>
      <x:c r="P28" s="18" t="n">
        <x:f>IF(AND(N28=1,E28="Damaged",K28="Original"),1,0)</x:f>
        <x:v>0</x:v>
      </x:c>
    </x:row>
    <x:row r="29" ht="15" hidden="0" customHeight="1">
      <x:c r="A29" s="18"/>
      <x:c r="B29" s="18"/>
      <x:c r="C29" s="23"/>
      <x:c r="D29" s="24"/>
      <x:c r="E29" s="18"/>
      <x:c r="F29" s="18"/>
      <x:c r="G29" s="18"/>
      <x:c r="H29" s="18"/>
      <x:c r="I29" s="25"/>
      <x:c r="J29" s="18"/>
      <x:c r="K29" s="18"/>
      <x:c r="L29" s="18"/>
      <x:c r="M29" s="18" t="n">
        <x:f>IF(AND(C29&gt;='Rates'!B3,C29&lt;='Rates'!B4),1,0)</x:f>
        <x:v>0</x:v>
      </x:c>
      <x:c r="N29" s="18" t="n">
        <x:f>IF(AND(M29=1,COUNTIF($A$4:A29,A29)=1),1,0)</x:f>
        <x:v>0</x:v>
      </x:c>
      <x:c r="O29" s="18" t="n">
        <x:f>IF(N29=1,D29,0)</x:f>
        <x:v>0</x:v>
      </x:c>
      <x:c r="P29" s="18" t="n">
        <x:f>IF(AND(N29=1,E29="Damaged",K29="Original"),1,0)</x:f>
        <x:v>0</x:v>
      </x:c>
    </x:row>
    <x:row r="30" ht="15" hidden="0" customHeight="1">
      <x:c r="A30" s="18"/>
      <x:c r="B30" s="18"/>
      <x:c r="C30" s="23"/>
      <x:c r="D30" s="24"/>
      <x:c r="E30" s="18"/>
      <x:c r="F30" s="18"/>
      <x:c r="G30" s="18"/>
      <x:c r="H30" s="18"/>
      <x:c r="I30" s="25"/>
      <x:c r="J30" s="18"/>
      <x:c r="K30" s="18"/>
      <x:c r="L30" s="18"/>
      <x:c r="M30" s="18" t="n">
        <x:f>IF(AND(C30&gt;='Rates'!B3,C30&lt;='Rates'!B4),1,0)</x:f>
        <x:v>0</x:v>
      </x:c>
      <x:c r="N30" s="18" t="n">
        <x:f>IF(AND(M30=1,COUNTIF($A$4:A30,A30)=1),1,0)</x:f>
        <x:v>0</x:v>
      </x:c>
      <x:c r="O30" s="18" t="n">
        <x:f>IF(N30=1,D30,0)</x:f>
        <x:v>0</x:v>
      </x:c>
      <x:c r="P30" s="18" t="n">
        <x:f>IF(AND(N30=1,E30="Damaged",K30="Original"),1,0)</x:f>
        <x:v>0</x:v>
      </x:c>
    </x:row>
    <x:row r="31" ht="15" hidden="0" customHeight="1">
      <x:c r="A31" s="18"/>
      <x:c r="B31" s="18"/>
      <x:c r="C31" s="23"/>
      <x:c r="D31" s="24"/>
      <x:c r="E31" s="18"/>
      <x:c r="F31" s="18"/>
      <x:c r="G31" s="18"/>
      <x:c r="H31" s="18"/>
      <x:c r="I31" s="25"/>
      <x:c r="J31" s="18"/>
      <x:c r="K31" s="18"/>
      <x:c r="L31" s="18"/>
      <x:c r="M31" s="18" t="n">
        <x:f>IF(AND(C31&gt;='Rates'!B3,C31&lt;='Rates'!B4),1,0)</x:f>
        <x:v>0</x:v>
      </x:c>
      <x:c r="N31" s="18" t="n">
        <x:f>IF(AND(M31=1,COUNTIF($A$4:A31,A31)=1),1,0)</x:f>
        <x:v>0</x:v>
      </x:c>
      <x:c r="O31" s="18" t="n">
        <x:f>IF(N31=1,D31,0)</x:f>
        <x:v>0</x:v>
      </x:c>
      <x:c r="P31" s="18" t="n">
        <x:f>IF(AND(N31=1,E31="Damaged",K31="Original"),1,0)</x:f>
        <x:v>0</x:v>
      </x:c>
    </x:row>
    <x:row r="32" ht="15" hidden="0" customHeight="1">
      <x:c r="A32" s="18"/>
      <x:c r="B32" s="18"/>
      <x:c r="C32" s="23"/>
      <x:c r="D32" s="24"/>
      <x:c r="E32" s="18"/>
      <x:c r="F32" s="18"/>
      <x:c r="G32" s="18"/>
      <x:c r="H32" s="18"/>
      <x:c r="I32" s="25"/>
      <x:c r="J32" s="18"/>
      <x:c r="K32" s="18"/>
      <x:c r="L32" s="18"/>
      <x:c r="M32" s="18" t="n">
        <x:f>IF(AND(C32&gt;='Rates'!B3,C32&lt;='Rates'!B4),1,0)</x:f>
        <x:v>0</x:v>
      </x:c>
      <x:c r="N32" s="18" t="n">
        <x:f>IF(AND(M32=1,COUNTIF($A$4:A32,A32)=1),1,0)</x:f>
        <x:v>0</x:v>
      </x:c>
      <x:c r="O32" s="18" t="n">
        <x:f>IF(N32=1,D32,0)</x:f>
        <x:v>0</x:v>
      </x:c>
      <x:c r="P32" s="18" t="n">
        <x:f>IF(AND(N32=1,E32="Damaged",K32="Original"),1,0)</x:f>
        <x:v>0</x:v>
      </x:c>
    </x:row>
    <x:row r="33" ht="15" hidden="0" customHeight="1">
      <x:c r="A33" s="18"/>
      <x:c r="B33" s="18"/>
      <x:c r="C33" s="23"/>
      <x:c r="D33" s="24"/>
      <x:c r="E33" s="18"/>
      <x:c r="F33" s="18"/>
      <x:c r="G33" s="18"/>
      <x:c r="H33" s="18"/>
      <x:c r="I33" s="25"/>
      <x:c r="J33" s="18"/>
      <x:c r="K33" s="18"/>
      <x:c r="L33" s="18"/>
      <x:c r="M33" s="18" t="n">
        <x:f>IF(AND(C33&gt;='Rates'!B3,C33&lt;='Rates'!B4),1,0)</x:f>
        <x:v>0</x:v>
      </x:c>
      <x:c r="N33" s="18" t="n">
        <x:f>IF(AND(M33=1,COUNTIF($A$4:A33,A33)=1),1,0)</x:f>
        <x:v>0</x:v>
      </x:c>
      <x:c r="O33" s="18" t="n">
        <x:f>IF(N33=1,D33,0)</x:f>
        <x:v>0</x:v>
      </x:c>
      <x:c r="P33" s="18" t="n">
        <x:f>IF(AND(N33=1,E33="Damaged",K33="Original"),1,0)</x:f>
        <x:v>0</x:v>
      </x:c>
    </x:row>
    <x:row r="34" ht="15" hidden="0" customHeight="1">
      <x:c r="A34" s="18"/>
      <x:c r="B34" s="18"/>
      <x:c r="C34" s="23"/>
      <x:c r="D34" s="24"/>
      <x:c r="E34" s="18"/>
      <x:c r="F34" s="18"/>
      <x:c r="G34" s="18"/>
      <x:c r="H34" s="18"/>
      <x:c r="I34" s="25"/>
      <x:c r="J34" s="18"/>
      <x:c r="K34" s="18"/>
      <x:c r="L34" s="18"/>
      <x:c r="M34" s="18" t="n">
        <x:f>IF(AND(C34&gt;='Rates'!B3,C34&lt;='Rates'!B4),1,0)</x:f>
        <x:v>0</x:v>
      </x:c>
      <x:c r="N34" s="18" t="n">
        <x:f>IF(AND(M34=1,COUNTIF($A$4:A34,A34)=1),1,0)</x:f>
        <x:v>0</x:v>
      </x:c>
      <x:c r="O34" s="18" t="n">
        <x:f>IF(N34=1,D34,0)</x:f>
        <x:v>0</x:v>
      </x:c>
      <x:c r="P34" s="18" t="n">
        <x:f>IF(AND(N34=1,E34="Damaged",K34="Original"),1,0)</x:f>
        <x:v>0</x:v>
      </x:c>
    </x:row>
    <x:row r="35" ht="15" hidden="0" customHeight="1">
      <x:c r="A35" s="18"/>
      <x:c r="B35" s="18"/>
      <x:c r="C35" s="23"/>
      <x:c r="D35" s="24"/>
      <x:c r="E35" s="18"/>
      <x:c r="F35" s="18"/>
      <x:c r="G35" s="18"/>
      <x:c r="H35" s="18"/>
      <x:c r="I35" s="25"/>
      <x:c r="J35" s="18"/>
      <x:c r="K35" s="18"/>
      <x:c r="L35" s="18"/>
      <x:c r="M35" s="18" t="n">
        <x:f>IF(AND(C35&gt;='Rates'!B3,C35&lt;='Rates'!B4),1,0)</x:f>
        <x:v>0</x:v>
      </x:c>
      <x:c r="N35" s="18" t="n">
        <x:f>IF(AND(M35=1,COUNTIF($A$4:A35,A35)=1),1,0)</x:f>
        <x:v>0</x:v>
      </x:c>
      <x:c r="O35" s="18" t="n">
        <x:f>IF(N35=1,D35,0)</x:f>
        <x:v>0</x:v>
      </x:c>
      <x:c r="P35" s="18" t="n">
        <x:f>IF(AND(N35=1,E35="Damaged",K35="Original"),1,0)</x:f>
        <x:v>0</x:v>
      </x:c>
    </x:row>
    <x:row r="36" ht="15" hidden="0" customHeight="1">
      <x:c r="A36" s="18"/>
      <x:c r="B36" s="18"/>
      <x:c r="C36" s="23"/>
      <x:c r="D36" s="24"/>
      <x:c r="E36" s="18"/>
      <x:c r="F36" s="18"/>
      <x:c r="G36" s="18"/>
      <x:c r="H36" s="18"/>
      <x:c r="I36" s="25"/>
      <x:c r="J36" s="18"/>
      <x:c r="K36" s="18"/>
      <x:c r="L36" s="18"/>
      <x:c r="M36" s="18" t="n">
        <x:f>IF(AND(C36&gt;='Rates'!B3,C36&lt;='Rates'!B4),1,0)</x:f>
        <x:v>0</x:v>
      </x:c>
      <x:c r="N36" s="18" t="n">
        <x:f>IF(AND(M36=1,COUNTIF($A$4:A36,A36)=1),1,0)</x:f>
        <x:v>0</x:v>
      </x:c>
      <x:c r="O36" s="18" t="n">
        <x:f>IF(N36=1,D36,0)</x:f>
        <x:v>0</x:v>
      </x:c>
      <x:c r="P36" s="18" t="n">
        <x:f>IF(AND(N36=1,E36="Damaged",K36="Original"),1,0)</x:f>
        <x:v>0</x:v>
      </x:c>
    </x:row>
    <x:row r="37" ht="15" hidden="0" customHeight="1">
      <x:c r="A37" s="18"/>
      <x:c r="B37" s="18"/>
      <x:c r="C37" s="23"/>
      <x:c r="D37" s="24"/>
      <x:c r="E37" s="18"/>
      <x:c r="F37" s="18"/>
      <x:c r="G37" s="18"/>
      <x:c r="H37" s="18"/>
      <x:c r="I37" s="25"/>
      <x:c r="J37" s="18"/>
      <x:c r="K37" s="18"/>
      <x:c r="L37" s="18"/>
      <x:c r="M37" s="18" t="n">
        <x:f>IF(AND(C37&gt;='Rates'!B3,C37&lt;='Rates'!B4),1,0)</x:f>
        <x:v>0</x:v>
      </x:c>
      <x:c r="N37" s="18" t="n">
        <x:f>IF(AND(M37=1,COUNTIF($A$4:A37,A37)=1),1,0)</x:f>
        <x:v>0</x:v>
      </x:c>
      <x:c r="O37" s="18" t="n">
        <x:f>IF(N37=1,D37,0)</x:f>
        <x:v>0</x:v>
      </x:c>
      <x:c r="P37" s="18" t="n">
        <x:f>IF(AND(N37=1,E37="Damaged",K37="Original"),1,0)</x:f>
        <x:v>0</x:v>
      </x:c>
    </x:row>
    <x:row r="38" ht="15" hidden="0" customHeight="1">
      <x:c r="A38" s="18"/>
      <x:c r="B38" s="18"/>
      <x:c r="C38" s="23"/>
      <x:c r="D38" s="24"/>
      <x:c r="E38" s="18"/>
      <x:c r="F38" s="18"/>
      <x:c r="G38" s="18"/>
      <x:c r="H38" s="18"/>
      <x:c r="I38" s="25"/>
      <x:c r="J38" s="18"/>
      <x:c r="K38" s="18"/>
      <x:c r="L38" s="18"/>
      <x:c r="M38" s="18" t="n">
        <x:f>IF(AND(C38&gt;='Rates'!B3,C38&lt;='Rates'!B4),1,0)</x:f>
        <x:v>0</x:v>
      </x:c>
      <x:c r="N38" s="18" t="n">
        <x:f>IF(AND(M38=1,COUNTIF($A$4:A38,A38)=1),1,0)</x:f>
        <x:v>0</x:v>
      </x:c>
      <x:c r="O38" s="18" t="n">
        <x:f>IF(N38=1,D38,0)</x:f>
        <x:v>0</x:v>
      </x:c>
      <x:c r="P38" s="18" t="n">
        <x:f>IF(AND(N38=1,E38="Damaged",K38="Original"),1,0)</x:f>
        <x:v>0</x:v>
      </x:c>
    </x:row>
    <x:row r="39" ht="15" hidden="0" customHeight="1">
      <x:c r="A39" s="18"/>
      <x:c r="B39" s="18"/>
      <x:c r="C39" s="23"/>
      <x:c r="D39" s="24"/>
      <x:c r="E39" s="18"/>
      <x:c r="F39" s="18"/>
      <x:c r="G39" s="18"/>
      <x:c r="H39" s="18"/>
      <x:c r="I39" s="25"/>
      <x:c r="J39" s="18"/>
      <x:c r="K39" s="18"/>
      <x:c r="L39" s="18"/>
      <x:c r="M39" s="18" t="n">
        <x:f>IF(AND(C39&gt;='Rates'!B3,C39&lt;='Rates'!B4),1,0)</x:f>
        <x:v>0</x:v>
      </x:c>
      <x:c r="N39" s="18" t="n">
        <x:f>IF(AND(M39=1,COUNTIF($A$4:A39,A39)=1),1,0)</x:f>
        <x:v>0</x:v>
      </x:c>
      <x:c r="O39" s="18" t="n">
        <x:f>IF(N39=1,D39,0)</x:f>
        <x:v>0</x:v>
      </x:c>
      <x:c r="P39" s="18" t="n">
        <x:f>IF(AND(N39=1,E39="Damaged",K39="Original"),1,0)</x:f>
        <x:v>0</x:v>
      </x:c>
    </x:row>
    <x:row r="40" ht="15" hidden="0" customHeight="1">
      <x:c r="A40" s="18"/>
      <x:c r="B40" s="18"/>
      <x:c r="C40" s="23"/>
      <x:c r="D40" s="24"/>
      <x:c r="E40" s="18"/>
      <x:c r="F40" s="18"/>
      <x:c r="G40" s="18"/>
      <x:c r="H40" s="18"/>
      <x:c r="I40" s="25"/>
      <x:c r="J40" s="18"/>
      <x:c r="K40" s="18"/>
      <x:c r="L40" s="18"/>
      <x:c r="M40" s="18" t="n">
        <x:f>IF(AND(C40&gt;='Rates'!B3,C40&lt;='Rates'!B4),1,0)</x:f>
        <x:v>0</x:v>
      </x:c>
      <x:c r="N40" s="18" t="n">
        <x:f>IF(AND(M40=1,COUNTIF($A$4:A40,A40)=1),1,0)</x:f>
        <x:v>0</x:v>
      </x:c>
      <x:c r="O40" s="18" t="n">
        <x:f>IF(N40=1,D40,0)</x:f>
        <x:v>0</x:v>
      </x:c>
      <x:c r="P40" s="18" t="n">
        <x:f>IF(AND(N40=1,E40="Damaged",K40="Original"),1,0)</x:f>
        <x:v>0</x:v>
      </x:c>
    </x:row>
    <x:row r="41" ht="15" hidden="0" customHeight="1">
      <x:c r="A41" s="5"/>
      <x:c r="B41" s="5"/>
      <x:c r="C41" s="20"/>
      <x:c r="D41" s="21"/>
      <x:c r="E41" s="5"/>
      <x:c r="F41" s="5"/>
      <x:c r="G41" s="5"/>
      <x:c r="H41" s="5"/>
      <x:c r="I41" s="22"/>
      <x:c r="J41" s="5"/>
      <x:c r="K41" s="5"/>
      <x:c r="L41" s="5"/>
      <x:c r="M41" s="5" t="n">
        <x:f>IF(AND(C41&gt;='Rates'!B3,C41&lt;='Rates'!B4),1,0)</x:f>
        <x:v>0</x:v>
      </x:c>
      <x:c r="N41" s="5" t="n">
        <x:f>IF(AND(M41=1,COUNTIF($A$4:A41,A41)=1),1,0)</x:f>
        <x:v>0</x:v>
      </x:c>
      <x:c r="O41" s="5" t="n">
        <x:f>IF(N41=1,D41,0)</x:f>
        <x:v>0</x:v>
      </x:c>
      <x:c r="P41" s="5" t="n">
        <x:f>IF(AND(N41=1,E41="Damaged",K41="Original"),1,0)</x:f>
        <x:v>0</x:v>
      </x:c>
    </x:row>
    <x:row r="42" ht="15" hidden="0" customHeight="1">
      <x:c r="A42" s="5"/>
      <x:c r="B42" s="5"/>
      <x:c r="C42" s="20"/>
      <x:c r="D42" s="21"/>
      <x:c r="E42" s="5"/>
      <x:c r="F42" s="5"/>
      <x:c r="G42" s="5"/>
      <x:c r="H42" s="5"/>
      <x:c r="I42" s="22"/>
      <x:c r="J42" s="5"/>
      <x:c r="K42" s="5"/>
      <x:c r="L42" s="5"/>
      <x:c r="M42" s="5" t="n">
        <x:f>IF(AND(C42&gt;='Rates'!B3,C42&lt;='Rates'!B4),1,0)</x:f>
        <x:v>0</x:v>
      </x:c>
      <x:c r="N42" s="5" t="n">
        <x:f>IF(AND(M42=1,COUNTIF($A$4:A42,A42)=1),1,0)</x:f>
        <x:v>0</x:v>
      </x:c>
      <x:c r="O42" s="5" t="n">
        <x:f>IF(N42=1,D42,0)</x:f>
        <x:v>0</x:v>
      </x:c>
      <x:c r="P42" s="5" t="n">
        <x:f>IF(AND(N42=1,E42="Damaged",K42="Original"),1,0)</x:f>
        <x:v>0</x:v>
      </x:c>
    </x:row>
    <x:row r="43" ht="15" hidden="0" customHeight="1">
      <x:c r="A43" s="5"/>
      <x:c r="B43" s="5"/>
      <x:c r="C43" s="20"/>
      <x:c r="D43" s="21"/>
      <x:c r="E43" s="5"/>
      <x:c r="F43" s="5"/>
      <x:c r="G43" s="5"/>
      <x:c r="H43" s="5"/>
      <x:c r="I43" s="22"/>
      <x:c r="J43" s="5"/>
      <x:c r="K43" s="5"/>
      <x:c r="L43" s="5"/>
      <x:c r="M43" s="5" t="n">
        <x:f>IF(AND(C43&gt;='Rates'!B3,C43&lt;='Rates'!B4),1,0)</x:f>
        <x:v>0</x:v>
      </x:c>
      <x:c r="N43" s="5" t="n">
        <x:f>IF(AND(M43=1,COUNTIF($A$4:A43,A43)=1),1,0)</x:f>
        <x:v>0</x:v>
      </x:c>
      <x:c r="O43" s="5" t="n">
        <x:f>IF(N43=1,D43,0)</x:f>
        <x:v>0</x:v>
      </x:c>
      <x:c r="P43" s="5" t="n">
        <x:f>IF(AND(N43=1,E43="Damaged",K43="Original"),1,0)</x:f>
        <x:v>0</x:v>
      </x:c>
    </x:row>
    <x:row r="44" ht="15" hidden="0" customHeight="1">
      <x:c r="A44" s="5"/>
      <x:c r="B44" s="5"/>
      <x:c r="C44" s="20"/>
      <x:c r="D44" s="21"/>
      <x:c r="E44" s="5"/>
      <x:c r="F44" s="5"/>
      <x:c r="G44" s="5"/>
      <x:c r="H44" s="5"/>
      <x:c r="I44" s="22"/>
      <x:c r="J44" s="5"/>
      <x:c r="K44" s="5"/>
      <x:c r="L44" s="5"/>
      <x:c r="M44" s="5" t="n">
        <x:f>IF(AND(C44&gt;='Rates'!B3,C44&lt;='Rates'!B4),1,0)</x:f>
        <x:v>0</x:v>
      </x:c>
      <x:c r="N44" s="5" t="n">
        <x:f>IF(AND(M44=1,COUNTIF($A$4:A44,A44)=1),1,0)</x:f>
        <x:v>0</x:v>
      </x:c>
      <x:c r="O44" s="5" t="n">
        <x:f>IF(N44=1,D44,0)</x:f>
        <x:v>0</x:v>
      </x:c>
      <x:c r="P44" s="5" t="n">
        <x:f>IF(AND(N44=1,E44="Damaged",K44="Original"),1,0)</x:f>
        <x:v>0</x:v>
      </x:c>
    </x:row>
    <x:row r="45" ht="15" hidden="0" customHeight="1">
      <x:c r="A45" s="5"/>
      <x:c r="B45" s="5"/>
      <x:c r="C45" s="20"/>
      <x:c r="D45" s="21"/>
      <x:c r="E45" s="5"/>
      <x:c r="F45" s="5"/>
      <x:c r="G45" s="5"/>
      <x:c r="H45" s="5"/>
      <x:c r="I45" s="22"/>
      <x:c r="J45" s="5"/>
      <x:c r="K45" s="5"/>
      <x:c r="L45" s="5"/>
      <x:c r="M45" s="5" t="n">
        <x:f>IF(AND(C45&gt;='Rates'!B3,C45&lt;='Rates'!B4),1,0)</x:f>
        <x:v>0</x:v>
      </x:c>
      <x:c r="N45" s="5" t="n">
        <x:f>IF(AND(M45=1,COUNTIF($A$4:A45,A45)=1),1,0)</x:f>
        <x:v>0</x:v>
      </x:c>
      <x:c r="O45" s="5" t="n">
        <x:f>IF(N45=1,D45,0)</x:f>
        <x:v>0</x:v>
      </x:c>
      <x:c r="P45" s="5" t="n">
        <x:f>IF(AND(N45=1,E45="Damaged",K45="Original"),1,0)</x:f>
        <x:v>0</x:v>
      </x:c>
    </x:row>
    <x:row r="46" ht="15" hidden="0" customHeight="1">
      <x:c r="A46" s="5"/>
      <x:c r="B46" s="5"/>
      <x:c r="C46" s="20"/>
      <x:c r="D46" s="21"/>
      <x:c r="E46" s="5"/>
      <x:c r="F46" s="5"/>
      <x:c r="G46" s="5"/>
      <x:c r="H46" s="5"/>
      <x:c r="I46" s="22"/>
      <x:c r="J46" s="5"/>
      <x:c r="K46" s="5"/>
      <x:c r="L46" s="5"/>
      <x:c r="M46" s="5" t="n">
        <x:f>IF(AND(C46&gt;='Rates'!B3,C46&lt;='Rates'!B4),1,0)</x:f>
        <x:v>0</x:v>
      </x:c>
      <x:c r="N46" s="5" t="n">
        <x:f>IF(AND(M46=1,COUNTIF($A$4:A46,A46)=1),1,0)</x:f>
        <x:v>0</x:v>
      </x:c>
      <x:c r="O46" s="5" t="n">
        <x:f>IF(N46=1,D46,0)</x:f>
        <x:v>0</x:v>
      </x:c>
      <x:c r="P46" s="5" t="n">
        <x:f>IF(AND(N46=1,E46="Damaged",K46="Original"),1,0)</x:f>
        <x:v>0</x:v>
      </x:c>
    </x:row>
    <x:row r="47" ht="15" hidden="0" customHeight="1">
      <x:c r="A47" s="5"/>
      <x:c r="B47" s="5"/>
      <x:c r="C47" s="20"/>
      <x:c r="D47" s="21"/>
      <x:c r="E47" s="5"/>
      <x:c r="F47" s="5"/>
      <x:c r="G47" s="5"/>
      <x:c r="H47" s="5"/>
      <x:c r="I47" s="22"/>
      <x:c r="J47" s="5"/>
      <x:c r="K47" s="5"/>
      <x:c r="L47" s="5"/>
      <x:c r="M47" s="5" t="n">
        <x:f>IF(AND(C47&gt;='Rates'!B3,C47&lt;='Rates'!B4),1,0)</x:f>
        <x:v>0</x:v>
      </x:c>
      <x:c r="N47" s="5" t="n">
        <x:f>IF(AND(M47=1,COUNTIF($A$4:A47,A47)=1),1,0)</x:f>
        <x:v>0</x:v>
      </x:c>
      <x:c r="O47" s="5" t="n">
        <x:f>IF(N47=1,D47,0)</x:f>
        <x:v>0</x:v>
      </x:c>
      <x:c r="P47" s="5" t="n">
        <x:f>IF(AND(N47=1,E47="Damaged",K47="Original"),1,0)</x:f>
        <x:v>0</x:v>
      </x:c>
    </x:row>
    <x:row r="48" ht="15" hidden="0" customHeight="1">
      <x:c r="A48" s="5"/>
      <x:c r="B48" s="5"/>
      <x:c r="C48" s="20"/>
      <x:c r="D48" s="21"/>
      <x:c r="E48" s="5"/>
      <x:c r="F48" s="5"/>
      <x:c r="G48" s="5"/>
      <x:c r="H48" s="5"/>
      <x:c r="I48" s="22"/>
      <x:c r="J48" s="5"/>
      <x:c r="K48" s="5"/>
      <x:c r="L48" s="5"/>
      <x:c r="M48" s="5" t="n">
        <x:f>IF(AND(C48&gt;='Rates'!B3,C48&lt;='Rates'!B4),1,0)</x:f>
        <x:v>0</x:v>
      </x:c>
      <x:c r="N48" s="5" t="n">
        <x:f>IF(AND(M48=1,COUNTIF($A$4:A48,A48)=1),1,0)</x:f>
        <x:v>0</x:v>
      </x:c>
      <x:c r="O48" s="5" t="n">
        <x:f>IF(N48=1,D48,0)</x:f>
        <x:v>0</x:v>
      </x:c>
      <x:c r="P48" s="5" t="n">
        <x:f>IF(AND(N48=1,E48="Damaged",K48="Original"),1,0)</x:f>
        <x:v>0</x:v>
      </x:c>
    </x:row>
    <x:row r="49" ht="15" hidden="0" customHeight="1">
      <x:c r="A49" s="5"/>
      <x:c r="B49" s="5"/>
      <x:c r="C49" s="20"/>
      <x:c r="D49" s="21"/>
      <x:c r="E49" s="5"/>
      <x:c r="F49" s="5"/>
      <x:c r="G49" s="5"/>
      <x:c r="H49" s="5"/>
      <x:c r="I49" s="22"/>
      <x:c r="J49" s="5"/>
      <x:c r="K49" s="5"/>
      <x:c r="L49" s="5"/>
      <x:c r="M49" s="5" t="n">
        <x:f>IF(AND(C49&gt;='Rates'!B3,C49&lt;='Rates'!B4),1,0)</x:f>
        <x:v>0</x:v>
      </x:c>
      <x:c r="N49" s="5" t="n">
        <x:f>IF(AND(M49=1,COUNTIF($A$4:A49,A49)=1),1,0)</x:f>
        <x:v>0</x:v>
      </x:c>
      <x:c r="O49" s="5" t="n">
        <x:f>IF(N49=1,D49,0)</x:f>
        <x:v>0</x:v>
      </x:c>
      <x:c r="P49" s="5" t="n">
        <x:f>IF(AND(N49=1,E49="Damaged",K49="Original"),1,0)</x:f>
        <x:v>0</x:v>
      </x:c>
    </x:row>
    <x:row r="50" ht="15" hidden="0" customHeight="1">
      <x:c r="A50" s="5"/>
      <x:c r="B50" s="5"/>
      <x:c r="C50" s="20"/>
      <x:c r="D50" s="21"/>
      <x:c r="E50" s="5"/>
      <x:c r="F50" s="5"/>
      <x:c r="G50" s="5"/>
      <x:c r="H50" s="5"/>
      <x:c r="I50" s="22"/>
      <x:c r="J50" s="5"/>
      <x:c r="K50" s="5"/>
      <x:c r="L50" s="5"/>
      <x:c r="M50" s="5" t="n">
        <x:f>IF(AND(C50&gt;='Rates'!B3,C50&lt;='Rates'!B4),1,0)</x:f>
        <x:v>0</x:v>
      </x:c>
      <x:c r="N50" s="5" t="n">
        <x:f>IF(AND(M50=1,COUNTIF($A$4:A50,A50)=1),1,0)</x:f>
        <x:v>0</x:v>
      </x:c>
      <x:c r="O50" s="5" t="n">
        <x:f>IF(N50=1,D50,0)</x:f>
        <x:v>0</x:v>
      </x:c>
      <x:c r="P50" s="5" t="n">
        <x:f>IF(AND(N50=1,E50="Damaged",K50="Original"),1,0)</x:f>
        <x:v>0</x:v>
      </x:c>
    </x:row>
    <x:row r="51" ht="15" hidden="0" customHeight="1">
      <x:c r="A51" s="5"/>
      <x:c r="B51" s="5"/>
      <x:c r="C51" s="20"/>
      <x:c r="D51" s="21"/>
      <x:c r="E51" s="5"/>
      <x:c r="F51" s="5"/>
      <x:c r="G51" s="5"/>
      <x:c r="H51" s="5"/>
      <x:c r="I51" s="22"/>
      <x:c r="J51" s="5"/>
      <x:c r="K51" s="5"/>
      <x:c r="L51" s="5"/>
      <x:c r="M51" s="5" t="n">
        <x:f>IF(AND(C51&gt;='Rates'!B3,C51&lt;='Rates'!B4),1,0)</x:f>
        <x:v>0</x:v>
      </x:c>
      <x:c r="N51" s="5" t="n">
        <x:f>IF(AND(M51=1,COUNTIF($A$4:A51,A51)=1),1,0)</x:f>
        <x:v>0</x:v>
      </x:c>
      <x:c r="O51" s="5" t="n">
        <x:f>IF(N51=1,D51,0)</x:f>
        <x:v>0</x:v>
      </x:c>
      <x:c r="P51" s="5" t="n">
        <x:f>IF(AND(N51=1,E51="Damaged",K51="Original"),1,0)</x:f>
        <x:v>0</x:v>
      </x:c>
    </x:row>
    <x:row r="52" ht="15" hidden="0" customHeight="1">
      <x:c r="A52" s="5"/>
      <x:c r="B52" s="5"/>
      <x:c r="C52" s="20"/>
      <x:c r="D52" s="21"/>
      <x:c r="E52" s="5"/>
      <x:c r="F52" s="5"/>
      <x:c r="G52" s="5"/>
      <x:c r="H52" s="5"/>
      <x:c r="I52" s="22"/>
      <x:c r="J52" s="5"/>
      <x:c r="K52" s="5"/>
      <x:c r="L52" s="5"/>
      <x:c r="M52" s="5" t="n">
        <x:f>IF(AND(C52&gt;='Rates'!B3,C52&lt;='Rates'!B4),1,0)</x:f>
        <x:v>0</x:v>
      </x:c>
      <x:c r="N52" s="5" t="n">
        <x:f>IF(AND(M52=1,COUNTIF($A$4:A52,A52)=1),1,0)</x:f>
        <x:v>0</x:v>
      </x:c>
      <x:c r="O52" s="5" t="n">
        <x:f>IF(N52=1,D52,0)</x:f>
        <x:v>0</x:v>
      </x:c>
      <x:c r="P52" s="5" t="n">
        <x:f>IF(AND(N52=1,E52="Damaged",K52="Original"),1,0)</x:f>
        <x:v>0</x:v>
      </x:c>
    </x:row>
    <x:row r="53" ht="15" hidden="0" customHeight="1">
      <x:c r="A53" s="5"/>
      <x:c r="B53" s="5"/>
      <x:c r="C53" s="20"/>
      <x:c r="D53" s="21"/>
      <x:c r="E53" s="5"/>
      <x:c r="F53" s="5"/>
      <x:c r="G53" s="5"/>
      <x:c r="H53" s="5"/>
      <x:c r="I53" s="22"/>
      <x:c r="J53" s="5"/>
      <x:c r="K53" s="5"/>
      <x:c r="L53" s="5"/>
      <x:c r="M53" s="5" t="n">
        <x:f>IF(AND(C53&gt;='Rates'!B3,C53&lt;='Rates'!B4),1,0)</x:f>
        <x:v>0</x:v>
      </x:c>
      <x:c r="N53" s="5" t="n">
        <x:f>IF(AND(M53=1,COUNTIF($A$4:A53,A53)=1),1,0)</x:f>
        <x:v>0</x:v>
      </x:c>
      <x:c r="O53" s="5" t="n">
        <x:f>IF(N53=1,D53,0)</x:f>
        <x:v>0</x:v>
      </x:c>
      <x:c r="P53" s="5" t="n">
        <x:f>IF(AND(N53=1,E53="Damaged",K53="Original"),1,0)</x:f>
        <x:v>0</x:v>
      </x:c>
    </x:row>
    <x:row r="54" ht="15" hidden="0" customHeight="1">
      <x:c r="A54" s="5"/>
      <x:c r="B54" s="5"/>
      <x:c r="C54" s="20"/>
      <x:c r="D54" s="21"/>
      <x:c r="E54" s="5"/>
      <x:c r="F54" s="5"/>
      <x:c r="G54" s="5"/>
      <x:c r="H54" s="5"/>
      <x:c r="I54" s="22"/>
      <x:c r="J54" s="5"/>
      <x:c r="K54" s="5"/>
      <x:c r="L54" s="5"/>
      <x:c r="M54" s="5" t="n">
        <x:f>IF(AND(C54&gt;='Rates'!B3,C54&lt;='Rates'!B4),1,0)</x:f>
        <x:v>0</x:v>
      </x:c>
      <x:c r="N54" s="5" t="n">
        <x:f>IF(AND(M54=1,COUNTIF($A$4:A54,A54)=1),1,0)</x:f>
        <x:v>0</x:v>
      </x:c>
      <x:c r="O54" s="5" t="n">
        <x:f>IF(N54=1,D54,0)</x:f>
        <x:v>0</x:v>
      </x:c>
      <x:c r="P54" s="5" t="n">
        <x:f>IF(AND(N54=1,E54="Damaged",K54="Original"),1,0)</x:f>
        <x:v>0</x:v>
      </x:c>
    </x:row>
    <x:row r="55" ht="15" hidden="0" customHeight="1">
      <x:c r="A55" s="5"/>
      <x:c r="B55" s="5"/>
      <x:c r="C55" s="20"/>
      <x:c r="D55" s="21"/>
      <x:c r="E55" s="5"/>
      <x:c r="F55" s="5"/>
      <x:c r="G55" s="5"/>
      <x:c r="H55" s="5"/>
      <x:c r="I55" s="22"/>
      <x:c r="J55" s="5"/>
      <x:c r="K55" s="5"/>
      <x:c r="L55" s="5"/>
      <x:c r="M55" s="5" t="n">
        <x:f>IF(AND(C55&gt;='Rates'!B3,C55&lt;='Rates'!B4),1,0)</x:f>
        <x:v>0</x:v>
      </x:c>
      <x:c r="N55" s="5" t="n">
        <x:f>IF(AND(M55=1,COUNTIF($A$4:A55,A55)=1),1,0)</x:f>
        <x:v>0</x:v>
      </x:c>
      <x:c r="O55" s="5" t="n">
        <x:f>IF(N55=1,D55,0)</x:f>
        <x:v>0</x:v>
      </x:c>
      <x:c r="P55" s="5" t="n">
        <x:f>IF(AND(N55=1,E55="Damaged",K55="Original"),1,0)</x:f>
        <x:v>0</x:v>
      </x:c>
    </x:row>
    <x:row r="56" ht="15" hidden="0" customHeight="1">
      <x:c r="A56" s="5"/>
      <x:c r="B56" s="5"/>
      <x:c r="C56" s="20"/>
      <x:c r="D56" s="21"/>
      <x:c r="E56" s="5"/>
      <x:c r="F56" s="5"/>
      <x:c r="G56" s="5"/>
      <x:c r="H56" s="5"/>
      <x:c r="I56" s="22"/>
      <x:c r="J56" s="5"/>
      <x:c r="K56" s="5"/>
      <x:c r="L56" s="5"/>
      <x:c r="M56" s="5" t="n">
        <x:f>IF(AND(C56&gt;='Rates'!B3,C56&lt;='Rates'!B4),1,0)</x:f>
        <x:v>0</x:v>
      </x:c>
      <x:c r="N56" s="5" t="n">
        <x:f>IF(AND(M56=1,COUNTIF($A$4:A56,A56)=1),1,0)</x:f>
        <x:v>0</x:v>
      </x:c>
      <x:c r="O56" s="5" t="n">
        <x:f>IF(N56=1,D56,0)</x:f>
        <x:v>0</x:v>
      </x:c>
      <x:c r="P56" s="5" t="n">
        <x:f>IF(AND(N56=1,E56="Damaged",K56="Original"),1,0)</x:f>
        <x:v>0</x:v>
      </x:c>
    </x:row>
    <x:row r="57" ht="15" hidden="0" customHeight="1">
      <x:c r="A57" s="5"/>
      <x:c r="B57" s="5"/>
      <x:c r="C57" s="20"/>
      <x:c r="D57" s="21"/>
      <x:c r="E57" s="5"/>
      <x:c r="F57" s="5"/>
      <x:c r="G57" s="5"/>
      <x:c r="H57" s="5"/>
      <x:c r="I57" s="22"/>
      <x:c r="J57" s="5"/>
      <x:c r="K57" s="5"/>
      <x:c r="L57" s="5"/>
      <x:c r="M57" s="5" t="n">
        <x:f>IF(AND(C57&gt;='Rates'!B3,C57&lt;='Rates'!B4),1,0)</x:f>
        <x:v>0</x:v>
      </x:c>
      <x:c r="N57" s="5" t="n">
        <x:f>IF(AND(M57=1,COUNTIF($A$4:A57,A57)=1),1,0)</x:f>
        <x:v>0</x:v>
      </x:c>
      <x:c r="O57" s="5" t="n">
        <x:f>IF(N57=1,D57,0)</x:f>
        <x:v>0</x:v>
      </x:c>
      <x:c r="P57" s="5" t="n">
        <x:f>IF(AND(N57=1,E57="Damaged",K57="Original"),1,0)</x:f>
        <x:v>0</x:v>
      </x:c>
    </x:row>
    <x:row r="58" ht="15" hidden="0" customHeight="1">
      <x:c r="A58" s="5"/>
      <x:c r="B58" s="5"/>
      <x:c r="C58" s="20"/>
      <x:c r="D58" s="21"/>
      <x:c r="E58" s="5"/>
      <x:c r="F58" s="5"/>
      <x:c r="G58" s="5"/>
      <x:c r="H58" s="5"/>
      <x:c r="I58" s="22"/>
      <x:c r="J58" s="5"/>
      <x:c r="K58" s="5"/>
      <x:c r="L58" s="5"/>
      <x:c r="M58" s="5" t="n">
        <x:f>IF(AND(C58&gt;='Rates'!B3,C58&lt;='Rates'!B4),1,0)</x:f>
        <x:v>0</x:v>
      </x:c>
      <x:c r="N58" s="5" t="n">
        <x:f>IF(AND(M58=1,COUNTIF($A$4:A58,A58)=1),1,0)</x:f>
        <x:v>0</x:v>
      </x:c>
      <x:c r="O58" s="5" t="n">
        <x:f>IF(N58=1,D58,0)</x:f>
        <x:v>0</x:v>
      </x:c>
      <x:c r="P58" s="5" t="n">
        <x:f>IF(AND(N58=1,E58="Damaged",K58="Original"),1,0)</x:f>
        <x:v>0</x:v>
      </x:c>
    </x:row>
    <x:row r="59" ht="15" hidden="0" customHeight="1">
      <x:c r="A59" s="5"/>
      <x:c r="B59" s="5"/>
      <x:c r="C59" s="20"/>
      <x:c r="D59" s="21"/>
      <x:c r="E59" s="5"/>
      <x:c r="F59" s="5"/>
      <x:c r="G59" s="5"/>
      <x:c r="H59" s="5"/>
      <x:c r="I59" s="22"/>
      <x:c r="J59" s="5"/>
      <x:c r="K59" s="5"/>
      <x:c r="L59" s="5"/>
      <x:c r="M59" s="5" t="n">
        <x:f>IF(AND(C59&gt;='Rates'!B3,C59&lt;='Rates'!B4),1,0)</x:f>
        <x:v>0</x:v>
      </x:c>
      <x:c r="N59" s="5" t="n">
        <x:f>IF(AND(M59=1,COUNTIF($A$4:A59,A59)=1),1,0)</x:f>
        <x:v>0</x:v>
      </x:c>
      <x:c r="O59" s="5" t="n">
        <x:f>IF(N59=1,D59,0)</x:f>
        <x:v>0</x:v>
      </x:c>
      <x:c r="P59" s="5" t="n">
        <x:f>IF(AND(N59=1,E59="Damaged",K59="Original"),1,0)</x:f>
        <x:v>0</x:v>
      </x:c>
    </x:row>
    <x:row r="60" ht="15" hidden="0" customHeight="1">
      <x:c r="A60" s="5"/>
      <x:c r="B60" s="5"/>
      <x:c r="C60" s="20"/>
      <x:c r="D60" s="21"/>
      <x:c r="E60" s="5"/>
      <x:c r="F60" s="5"/>
      <x:c r="G60" s="5"/>
      <x:c r="H60" s="5"/>
      <x:c r="I60" s="22"/>
      <x:c r="J60" s="5"/>
      <x:c r="K60" s="5"/>
      <x:c r="L60" s="5"/>
      <x:c r="M60" s="5" t="n">
        <x:f>IF(AND(C60&gt;='Rates'!B3,C60&lt;='Rates'!B4),1,0)</x:f>
        <x:v>0</x:v>
      </x:c>
      <x:c r="N60" s="5" t="n">
        <x:f>IF(AND(M60=1,COUNTIF($A$4:A60,A60)=1),1,0)</x:f>
        <x:v>0</x:v>
      </x:c>
      <x:c r="O60" s="5" t="n">
        <x:f>IF(N60=1,D60,0)</x:f>
        <x:v>0</x:v>
      </x:c>
      <x:c r="P60" s="5" t="n">
        <x:f>IF(AND(N60=1,E60="Damaged",K60="Original"),1,0)</x:f>
        <x:v>0</x:v>
      </x:c>
    </x:row>
    <x:row r="61" ht="15" hidden="0" customHeight="1">
      <x:c r="A61" s="5"/>
      <x:c r="B61" s="5"/>
      <x:c r="C61" s="20"/>
      <x:c r="D61" s="21"/>
      <x:c r="E61" s="5"/>
      <x:c r="F61" s="5"/>
      <x:c r="G61" s="5"/>
      <x:c r="H61" s="5"/>
      <x:c r="I61" s="22"/>
      <x:c r="J61" s="5"/>
      <x:c r="K61" s="5"/>
      <x:c r="L61" s="5"/>
      <x:c r="M61" s="5" t="n">
        <x:f>IF(AND(C61&gt;='Rates'!B3,C61&lt;='Rates'!B4),1,0)</x:f>
        <x:v>0</x:v>
      </x:c>
      <x:c r="N61" s="5" t="n">
        <x:f>IF(AND(M61=1,COUNTIF($A$4:A61,A61)=1),1,0)</x:f>
        <x:v>0</x:v>
      </x:c>
      <x:c r="O61" s="5" t="n">
        <x:f>IF(N61=1,D61,0)</x:f>
        <x:v>0</x:v>
      </x:c>
      <x:c r="P61" s="5" t="n">
        <x:f>IF(AND(N61=1,E61="Damaged",K61="Original"),1,0)</x:f>
        <x:v>0</x:v>
      </x:c>
    </x:row>
    <x:row r="62" ht="15" hidden="0" customHeight="1">
      <x:c r="A62" s="5"/>
      <x:c r="B62" s="5"/>
      <x:c r="C62" s="20"/>
      <x:c r="D62" s="21"/>
      <x:c r="E62" s="5"/>
      <x:c r="F62" s="5"/>
      <x:c r="G62" s="5"/>
      <x:c r="H62" s="5"/>
      <x:c r="I62" s="22"/>
      <x:c r="J62" s="5"/>
      <x:c r="K62" s="5"/>
      <x:c r="L62" s="5"/>
      <x:c r="M62" s="5" t="n">
        <x:f>IF(AND(C62&gt;='Rates'!B3,C62&lt;='Rates'!B4),1,0)</x:f>
        <x:v>0</x:v>
      </x:c>
      <x:c r="N62" s="5" t="n">
        <x:f>IF(AND(M62=1,COUNTIF($A$4:A62,A62)=1),1,0)</x:f>
        <x:v>0</x:v>
      </x:c>
      <x:c r="O62" s="5" t="n">
        <x:f>IF(N62=1,D62,0)</x:f>
        <x:v>0</x:v>
      </x:c>
      <x:c r="P62" s="5" t="n">
        <x:f>IF(AND(N62=1,E62="Damaged",K62="Original"),1,0)</x:f>
        <x:v>0</x:v>
      </x:c>
    </x:row>
    <x:row r="63" ht="15" hidden="0" customHeight="1">
      <x:c r="A63" s="5"/>
      <x:c r="B63" s="5"/>
      <x:c r="C63" s="20"/>
      <x:c r="D63" s="21"/>
      <x:c r="E63" s="5"/>
      <x:c r="F63" s="5"/>
      <x:c r="G63" s="5"/>
      <x:c r="H63" s="5"/>
      <x:c r="I63" s="22"/>
      <x:c r="J63" s="5"/>
      <x:c r="K63" s="5"/>
      <x:c r="L63" s="5"/>
      <x:c r="M63" s="5" t="n">
        <x:f>IF(AND(C63&gt;='Rates'!B3,C63&lt;='Rates'!B4),1,0)</x:f>
        <x:v>0</x:v>
      </x:c>
      <x:c r="N63" s="5" t="n">
        <x:f>IF(AND(M63=1,COUNTIF($A$4:A63,A63)=1),1,0)</x:f>
        <x:v>0</x:v>
      </x:c>
      <x:c r="O63" s="5" t="n">
        <x:f>IF(N63=1,D63,0)</x:f>
        <x:v>0</x:v>
      </x:c>
      <x:c r="P63" s="5" t="n">
        <x:f>IF(AND(N63=1,E63="Damaged",K63="Original"),1,0)</x:f>
        <x:v>0</x:v>
      </x:c>
    </x:row>
    <x:row r="64" ht="15" hidden="0" customHeight="1">
      <x:c r="A64" s="5"/>
      <x:c r="B64" s="5"/>
      <x:c r="C64" s="20"/>
      <x:c r="D64" s="21"/>
      <x:c r="E64" s="5"/>
      <x:c r="F64" s="5"/>
      <x:c r="G64" s="5"/>
      <x:c r="H64" s="5"/>
      <x:c r="I64" s="22"/>
      <x:c r="J64" s="5"/>
      <x:c r="K64" s="5"/>
      <x:c r="L64" s="5"/>
      <x:c r="M64" s="5" t="n">
        <x:f>IF(AND(C64&gt;='Rates'!B3,C64&lt;='Rates'!B4),1,0)</x:f>
        <x:v>0</x:v>
      </x:c>
      <x:c r="N64" s="5" t="n">
        <x:f>IF(AND(M64=1,COUNTIF($A$4:A64,A64)=1),1,0)</x:f>
        <x:v>0</x:v>
      </x:c>
      <x:c r="O64" s="5" t="n">
        <x:f>IF(N64=1,D64,0)</x:f>
        <x:v>0</x:v>
      </x:c>
      <x:c r="P64" s="5" t="n">
        <x:f>IF(AND(N64=1,E64="Damaged",K64="Original"),1,0)</x:f>
        <x:v>0</x:v>
      </x:c>
    </x:row>
    <x:row r="65" ht="15" hidden="0" customHeight="1">
      <x:c r="A65" s="5"/>
      <x:c r="B65" s="5"/>
      <x:c r="C65" s="20"/>
      <x:c r="D65" s="21"/>
      <x:c r="E65" s="5"/>
      <x:c r="F65" s="5"/>
      <x:c r="G65" s="5"/>
      <x:c r="H65" s="5"/>
      <x:c r="I65" s="22"/>
      <x:c r="J65" s="5"/>
      <x:c r="K65" s="5"/>
      <x:c r="L65" s="5"/>
      <x:c r="M65" s="5" t="n">
        <x:f>IF(AND(C65&gt;='Rates'!B3,C65&lt;='Rates'!B4),1,0)</x:f>
        <x:v>0</x:v>
      </x:c>
      <x:c r="N65" s="5" t="n">
        <x:f>IF(AND(M65=1,COUNTIF($A$4:A65,A65)=1),1,0)</x:f>
        <x:v>0</x:v>
      </x:c>
      <x:c r="O65" s="5" t="n">
        <x:f>IF(N65=1,D65,0)</x:f>
        <x:v>0</x:v>
      </x:c>
      <x:c r="P65" s="5" t="n">
        <x:f>IF(AND(N65=1,E65="Damaged",K65="Original"),1,0)</x:f>
        <x:v>0</x:v>
      </x:c>
    </x:row>
    <x:row r="66" ht="15" hidden="0" customHeight="1">
      <x:c r="A66" s="5"/>
      <x:c r="B66" s="5"/>
      <x:c r="C66" s="20"/>
      <x:c r="D66" s="21"/>
      <x:c r="E66" s="5"/>
      <x:c r="F66" s="5"/>
      <x:c r="G66" s="5"/>
      <x:c r="H66" s="5"/>
      <x:c r="I66" s="22"/>
      <x:c r="J66" s="5"/>
      <x:c r="K66" s="5"/>
      <x:c r="L66" s="5"/>
      <x:c r="M66" s="5" t="n">
        <x:f>IF(AND(C66&gt;='Rates'!B3,C66&lt;='Rates'!B4),1,0)</x:f>
        <x:v>0</x:v>
      </x:c>
      <x:c r="N66" s="5" t="n">
        <x:f>IF(AND(M66=1,COUNTIF($A$4:A66,A66)=1),1,0)</x:f>
        <x:v>0</x:v>
      </x:c>
      <x:c r="O66" s="5" t="n">
        <x:f>IF(N66=1,D66,0)</x:f>
        <x:v>0</x:v>
      </x:c>
      <x:c r="P66" s="5" t="n">
        <x:f>IF(AND(N66=1,E66="Damaged",K66="Original"),1,0)</x:f>
        <x:v>0</x:v>
      </x:c>
    </x:row>
    <x:row r="67" ht="15" hidden="0" customHeight="1">
      <x:c r="A67" s="5"/>
      <x:c r="B67" s="5"/>
      <x:c r="C67" s="20"/>
      <x:c r="D67" s="21"/>
      <x:c r="E67" s="5"/>
      <x:c r="F67" s="5"/>
      <x:c r="G67" s="5"/>
      <x:c r="H67" s="5"/>
      <x:c r="I67" s="22"/>
      <x:c r="J67" s="5"/>
      <x:c r="K67" s="5"/>
      <x:c r="L67" s="5"/>
      <x:c r="M67" s="5" t="n">
        <x:f>IF(AND(C67&gt;='Rates'!B3,C67&lt;='Rates'!B4),1,0)</x:f>
        <x:v>0</x:v>
      </x:c>
      <x:c r="N67" s="5" t="n">
        <x:f>IF(AND(M67=1,COUNTIF($A$4:A67,A67)=1),1,0)</x:f>
        <x:v>0</x:v>
      </x:c>
      <x:c r="O67" s="5" t="n">
        <x:f>IF(N67=1,D67,0)</x:f>
        <x:v>0</x:v>
      </x:c>
      <x:c r="P67" s="5" t="n">
        <x:f>IF(AND(N67=1,E67="Damaged",K67="Original"),1,0)</x:f>
        <x:v>0</x:v>
      </x:c>
    </x:row>
    <x:row r="68" ht="15" hidden="0" customHeight="1">
      <x:c r="A68" s="5"/>
      <x:c r="B68" s="5"/>
      <x:c r="C68" s="20"/>
      <x:c r="D68" s="21"/>
      <x:c r="E68" s="5"/>
      <x:c r="F68" s="5"/>
      <x:c r="G68" s="5"/>
      <x:c r="H68" s="5"/>
      <x:c r="I68" s="22"/>
      <x:c r="J68" s="5"/>
      <x:c r="K68" s="5"/>
      <x:c r="L68" s="5"/>
      <x:c r="M68" s="5" t="n">
        <x:f>IF(AND(C68&gt;='Rates'!B3,C68&lt;='Rates'!B4),1,0)</x:f>
        <x:v>0</x:v>
      </x:c>
      <x:c r="N68" s="5" t="n">
        <x:f>IF(AND(M68=1,COUNTIF($A$4:A68,A68)=1),1,0)</x:f>
        <x:v>0</x:v>
      </x:c>
      <x:c r="O68" s="5" t="n">
        <x:f>IF(N68=1,D68,0)</x:f>
        <x:v>0</x:v>
      </x:c>
      <x:c r="P68" s="5" t="n">
        <x:f>IF(AND(N68=1,E68="Damaged",K68="Original"),1,0)</x:f>
        <x:v>0</x:v>
      </x:c>
    </x:row>
    <x:row r="69" ht="15" hidden="0" customHeight="1">
      <x:c r="A69" s="5"/>
      <x:c r="B69" s="5"/>
      <x:c r="C69" s="20"/>
      <x:c r="D69" s="21"/>
      <x:c r="E69" s="5"/>
      <x:c r="F69" s="5"/>
      <x:c r="G69" s="5"/>
      <x:c r="H69" s="5"/>
      <x:c r="I69" s="22"/>
      <x:c r="J69" s="5"/>
      <x:c r="K69" s="5"/>
      <x:c r="L69" s="5"/>
      <x:c r="M69" s="5" t="n">
        <x:f>IF(AND(C69&gt;='Rates'!B3,C69&lt;='Rates'!B4),1,0)</x:f>
        <x:v>0</x:v>
      </x:c>
      <x:c r="N69" s="5" t="n">
        <x:f>IF(AND(M69=1,COUNTIF($A$4:A69,A69)=1),1,0)</x:f>
        <x:v>0</x:v>
      </x:c>
      <x:c r="O69" s="5" t="n">
        <x:f>IF(N69=1,D69,0)</x:f>
        <x:v>0</x:v>
      </x:c>
      <x:c r="P69" s="5" t="n">
        <x:f>IF(AND(N69=1,E69="Damaged",K69="Original"),1,0)</x:f>
        <x:v>0</x:v>
      </x:c>
    </x:row>
    <x:row r="70" ht="15" hidden="0" customHeight="1">
      <x:c r="A70" s="5"/>
      <x:c r="B70" s="5"/>
      <x:c r="C70" s="20"/>
      <x:c r="D70" s="21"/>
      <x:c r="E70" s="5"/>
      <x:c r="F70" s="5"/>
      <x:c r="G70" s="5"/>
      <x:c r="H70" s="5"/>
      <x:c r="I70" s="22"/>
      <x:c r="J70" s="5"/>
      <x:c r="K70" s="5"/>
      <x:c r="L70" s="5"/>
      <x:c r="M70" s="5" t="n">
        <x:f>IF(AND(C70&gt;='Rates'!B3,C70&lt;='Rates'!B4),1,0)</x:f>
        <x:v>0</x:v>
      </x:c>
      <x:c r="N70" s="5" t="n">
        <x:f>IF(AND(M70=1,COUNTIF($A$4:A70,A70)=1),1,0)</x:f>
        <x:v>0</x:v>
      </x:c>
      <x:c r="O70" s="5" t="n">
        <x:f>IF(N70=1,D70,0)</x:f>
        <x:v>0</x:v>
      </x:c>
      <x:c r="P70" s="5" t="n">
        <x:f>IF(AND(N70=1,E70="Damaged",K70="Original"),1,0)</x:f>
        <x:v>0</x:v>
      </x:c>
    </x:row>
    <x:row r="71" ht="15" hidden="0" customHeight="1">
      <x:c r="A71" s="5"/>
      <x:c r="B71" s="5"/>
      <x:c r="C71" s="20"/>
      <x:c r="D71" s="21"/>
      <x:c r="E71" s="5"/>
      <x:c r="F71" s="5"/>
      <x:c r="G71" s="5"/>
      <x:c r="H71" s="5"/>
      <x:c r="I71" s="22"/>
      <x:c r="J71" s="5"/>
      <x:c r="K71" s="5"/>
      <x:c r="L71" s="5"/>
      <x:c r="M71" s="5" t="n">
        <x:f>IF(AND(C71&gt;='Rates'!B3,C71&lt;='Rates'!B4),1,0)</x:f>
        <x:v>0</x:v>
      </x:c>
      <x:c r="N71" s="5" t="n">
        <x:f>IF(AND(M71=1,COUNTIF($A$4:A71,A71)=1),1,0)</x:f>
        <x:v>0</x:v>
      </x:c>
      <x:c r="O71" s="5" t="n">
        <x:f>IF(N71=1,D71,0)</x:f>
        <x:v>0</x:v>
      </x:c>
      <x:c r="P71" s="5" t="n">
        <x:f>IF(AND(N71=1,E71="Damaged",K71="Original"),1,0)</x:f>
        <x:v>0</x:v>
      </x:c>
    </x:row>
    <x:row r="72" ht="15" hidden="0" customHeight="1">
      <x:c r="A72" s="5"/>
      <x:c r="B72" s="5"/>
      <x:c r="C72" s="20"/>
      <x:c r="D72" s="21"/>
      <x:c r="E72" s="5"/>
      <x:c r="F72" s="5"/>
      <x:c r="G72" s="5"/>
      <x:c r="H72" s="5"/>
      <x:c r="I72" s="22"/>
      <x:c r="J72" s="5"/>
      <x:c r="K72" s="5"/>
      <x:c r="L72" s="5"/>
      <x:c r="M72" s="5" t="n">
        <x:f>IF(AND(C72&gt;='Rates'!B3,C72&lt;='Rates'!B4),1,0)</x:f>
        <x:v>0</x:v>
      </x:c>
      <x:c r="N72" s="5" t="n">
        <x:f>IF(AND(M72=1,COUNTIF($A$4:A72,A72)=1),1,0)</x:f>
        <x:v>0</x:v>
      </x:c>
      <x:c r="O72" s="5" t="n">
        <x:f>IF(N72=1,D72,0)</x:f>
        <x:v>0</x:v>
      </x:c>
      <x:c r="P72" s="5" t="n">
        <x:f>IF(AND(N72=1,E72="Damaged",K72="Original"),1,0)</x:f>
        <x:v>0</x:v>
      </x:c>
    </x:row>
    <x:row r="73" ht="15" hidden="0" customHeight="1">
      <x:c r="A73" s="5"/>
      <x:c r="B73" s="5"/>
      <x:c r="C73" s="20"/>
      <x:c r="D73" s="21"/>
      <x:c r="E73" s="5"/>
      <x:c r="F73" s="5"/>
      <x:c r="G73" s="5"/>
      <x:c r="H73" s="5"/>
      <x:c r="I73" s="22"/>
      <x:c r="J73" s="5"/>
      <x:c r="K73" s="5"/>
      <x:c r="L73" s="5"/>
      <x:c r="M73" s="5" t="n">
        <x:f>IF(AND(C73&gt;='Rates'!B3,C73&lt;='Rates'!B4),1,0)</x:f>
        <x:v>0</x:v>
      </x:c>
      <x:c r="N73" s="5" t="n">
        <x:f>IF(AND(M73=1,COUNTIF($A$4:A73,A73)=1),1,0)</x:f>
        <x:v>0</x:v>
      </x:c>
      <x:c r="O73" s="5" t="n">
        <x:f>IF(N73=1,D73,0)</x:f>
        <x:v>0</x:v>
      </x:c>
      <x:c r="P73" s="5" t="n">
        <x:f>IF(AND(N73=1,E73="Damaged",K73="Original"),1,0)</x:f>
        <x:v>0</x:v>
      </x:c>
    </x:row>
    <x:row r="74" ht="15" hidden="0" customHeight="1">
      <x:c r="A74" s="5"/>
      <x:c r="B74" s="5"/>
      <x:c r="C74" s="20"/>
      <x:c r="D74" s="21"/>
      <x:c r="E74" s="5"/>
      <x:c r="F74" s="5"/>
      <x:c r="G74" s="5"/>
      <x:c r="H74" s="5"/>
      <x:c r="I74" s="22"/>
      <x:c r="J74" s="5"/>
      <x:c r="K74" s="5"/>
      <x:c r="L74" s="5"/>
      <x:c r="M74" s="5" t="n">
        <x:f>IF(AND(C74&gt;='Rates'!B3,C74&lt;='Rates'!B4),1,0)</x:f>
        <x:v>0</x:v>
      </x:c>
      <x:c r="N74" s="5" t="n">
        <x:f>IF(AND(M74=1,COUNTIF($A$4:A74,A74)=1),1,0)</x:f>
        <x:v>0</x:v>
      </x:c>
      <x:c r="O74" s="5" t="n">
        <x:f>IF(N74=1,D74,0)</x:f>
        <x:v>0</x:v>
      </x:c>
      <x:c r="P74" s="5" t="n">
        <x:f>IF(AND(N74=1,E74="Damaged",K74="Original"),1,0)</x:f>
        <x:v>0</x:v>
      </x:c>
    </x:row>
    <x:row r="75" ht="15" hidden="0" customHeight="1">
      <x:c r="A75" s="5"/>
      <x:c r="B75" s="5"/>
      <x:c r="C75" s="20"/>
      <x:c r="D75" s="21"/>
      <x:c r="E75" s="5"/>
      <x:c r="F75" s="5"/>
      <x:c r="G75" s="5"/>
      <x:c r="H75" s="5"/>
      <x:c r="I75" s="22"/>
      <x:c r="J75" s="5"/>
      <x:c r="K75" s="5"/>
      <x:c r="L75" s="5"/>
      <x:c r="M75" s="5" t="n">
        <x:f>IF(AND(C75&gt;='Rates'!B3,C75&lt;='Rates'!B4),1,0)</x:f>
        <x:v>0</x:v>
      </x:c>
      <x:c r="N75" s="5" t="n">
        <x:f>IF(AND(M75=1,COUNTIF($A$4:A75,A75)=1),1,0)</x:f>
        <x:v>0</x:v>
      </x:c>
      <x:c r="O75" s="5" t="n">
        <x:f>IF(N75=1,D75,0)</x:f>
        <x:v>0</x:v>
      </x:c>
      <x:c r="P75" s="5" t="n">
        <x:f>IF(AND(N75=1,E75="Damaged",K75="Original"),1,0)</x:f>
        <x:v>0</x:v>
      </x:c>
    </x:row>
    <x:row r="76" ht="15" hidden="0" customHeight="1">
      <x:c r="A76" s="5"/>
      <x:c r="B76" s="5"/>
      <x:c r="C76" s="20"/>
      <x:c r="D76" s="21"/>
      <x:c r="E76" s="5"/>
      <x:c r="F76" s="5"/>
      <x:c r="G76" s="5"/>
      <x:c r="H76" s="5"/>
      <x:c r="I76" s="22"/>
      <x:c r="J76" s="5"/>
      <x:c r="K76" s="5"/>
      <x:c r="L76" s="5"/>
      <x:c r="M76" s="5" t="n">
        <x:f>IF(AND(C76&gt;='Rates'!B3,C76&lt;='Rates'!B4),1,0)</x:f>
        <x:v>0</x:v>
      </x:c>
      <x:c r="N76" s="5" t="n">
        <x:f>IF(AND(M76=1,COUNTIF($A$4:A76,A76)=1),1,0)</x:f>
        <x:v>0</x:v>
      </x:c>
      <x:c r="O76" s="5" t="n">
        <x:f>IF(N76=1,D76,0)</x:f>
        <x:v>0</x:v>
      </x:c>
      <x:c r="P76" s="5" t="n">
        <x:f>IF(AND(N76=1,E76="Damaged",K76="Original"),1,0)</x:f>
        <x:v>0</x:v>
      </x:c>
    </x:row>
    <x:row r="77" ht="15" hidden="0" customHeight="1">
      <x:c r="A77" s="5"/>
      <x:c r="B77" s="5"/>
      <x:c r="C77" s="20"/>
      <x:c r="D77" s="21"/>
      <x:c r="E77" s="5"/>
      <x:c r="F77" s="5"/>
      <x:c r="G77" s="5"/>
      <x:c r="H77" s="5"/>
      <x:c r="I77" s="22"/>
      <x:c r="J77" s="5"/>
      <x:c r="K77" s="5"/>
      <x:c r="L77" s="5"/>
      <x:c r="M77" s="5" t="n">
        <x:f>IF(AND(C77&gt;='Rates'!B3,C77&lt;='Rates'!B4),1,0)</x:f>
        <x:v>0</x:v>
      </x:c>
      <x:c r="N77" s="5" t="n">
        <x:f>IF(AND(M77=1,COUNTIF($A$4:A77,A77)=1),1,0)</x:f>
        <x:v>0</x:v>
      </x:c>
      <x:c r="O77" s="5" t="n">
        <x:f>IF(N77=1,D77,0)</x:f>
        <x:v>0</x:v>
      </x:c>
      <x:c r="P77" s="5" t="n">
        <x:f>IF(AND(N77=1,E77="Damaged",K77="Original"),1,0)</x:f>
        <x:v>0</x:v>
      </x:c>
    </x:row>
    <x:row r="78" ht="15" hidden="0" customHeight="1">
      <x:c r="A78" s="5"/>
      <x:c r="B78" s="5"/>
      <x:c r="C78" s="20"/>
      <x:c r="D78" s="21"/>
      <x:c r="E78" s="5"/>
      <x:c r="F78" s="5"/>
      <x:c r="G78" s="5"/>
      <x:c r="H78" s="5"/>
      <x:c r="I78" s="22"/>
      <x:c r="J78" s="5"/>
      <x:c r="K78" s="5"/>
      <x:c r="L78" s="5"/>
      <x:c r="M78" s="5" t="n">
        <x:f>IF(AND(C78&gt;='Rates'!B3,C78&lt;='Rates'!B4),1,0)</x:f>
        <x:v>0</x:v>
      </x:c>
      <x:c r="N78" s="5" t="n">
        <x:f>IF(AND(M78=1,COUNTIF($A$4:A78,A78)=1),1,0)</x:f>
        <x:v>0</x:v>
      </x:c>
      <x:c r="O78" s="5" t="n">
        <x:f>IF(N78=1,D78,0)</x:f>
        <x:v>0</x:v>
      </x:c>
      <x:c r="P78" s="5" t="n">
        <x:f>IF(AND(N78=1,E78="Damaged",K78="Original"),1,0)</x:f>
        <x:v>0</x:v>
      </x:c>
    </x:row>
    <x:row r="79" ht="15" hidden="0" customHeight="1">
      <x:c r="A79" s="5"/>
      <x:c r="B79" s="5"/>
      <x:c r="C79" s="20"/>
      <x:c r="D79" s="21"/>
      <x:c r="E79" s="5"/>
      <x:c r="F79" s="5"/>
      <x:c r="G79" s="5"/>
      <x:c r="H79" s="5"/>
      <x:c r="I79" s="22"/>
      <x:c r="J79" s="5"/>
      <x:c r="K79" s="5"/>
      <x:c r="L79" s="5"/>
      <x:c r="M79" s="5" t="n">
        <x:f>IF(AND(C79&gt;='Rates'!B3,C79&lt;='Rates'!B4),1,0)</x:f>
        <x:v>0</x:v>
      </x:c>
      <x:c r="N79" s="5" t="n">
        <x:f>IF(AND(M79=1,COUNTIF($A$4:A79,A79)=1),1,0)</x:f>
        <x:v>0</x:v>
      </x:c>
      <x:c r="O79" s="5" t="n">
        <x:f>IF(N79=1,D79,0)</x:f>
        <x:v>0</x:v>
      </x:c>
      <x:c r="P79" s="5" t="n">
        <x:f>IF(AND(N79=1,E79="Damaged",K79="Original"),1,0)</x:f>
        <x:v>0</x:v>
      </x:c>
    </x:row>
    <x:row r="80" ht="15" hidden="0" customHeight="1">
      <x:c r="A80" s="5"/>
      <x:c r="B80" s="5"/>
      <x:c r="C80" s="20"/>
      <x:c r="D80" s="21"/>
      <x:c r="E80" s="5"/>
      <x:c r="F80" s="5"/>
      <x:c r="G80" s="5"/>
      <x:c r="H80" s="5"/>
      <x:c r="I80" s="22"/>
      <x:c r="J80" s="5"/>
      <x:c r="K80" s="5"/>
      <x:c r="L80" s="5"/>
      <x:c r="M80" s="5" t="n">
        <x:f>IF(AND(C80&gt;='Rates'!B3,C80&lt;='Rates'!B4),1,0)</x:f>
        <x:v>0</x:v>
      </x:c>
      <x:c r="N80" s="5" t="n">
        <x:f>IF(AND(M80=1,COUNTIF($A$4:A80,A80)=1),1,0)</x:f>
        <x:v>0</x:v>
      </x:c>
      <x:c r="O80" s="5" t="n">
        <x:f>IF(N80=1,D80,0)</x:f>
        <x:v>0</x:v>
      </x:c>
      <x:c r="P80" s="5" t="n">
        <x:f>IF(AND(N80=1,E80="Damaged",K80="Original"),1,0)</x:f>
        <x:v>0</x:v>
      </x:c>
    </x:row>
    <x:row r="81" ht="15" hidden="0" customHeight="1">
      <x:c r="A81" s="5"/>
      <x:c r="B81" s="5"/>
      <x:c r="C81" s="20"/>
      <x:c r="D81" s="21"/>
      <x:c r="E81" s="5"/>
      <x:c r="F81" s="5"/>
      <x:c r="G81" s="5"/>
      <x:c r="H81" s="5"/>
      <x:c r="I81" s="22"/>
      <x:c r="J81" s="5"/>
      <x:c r="K81" s="5"/>
      <x:c r="L81" s="5"/>
      <x:c r="M81" s="5" t="n">
        <x:f>IF(AND(C81&gt;='Rates'!B3,C81&lt;='Rates'!B4),1,0)</x:f>
        <x:v>0</x:v>
      </x:c>
      <x:c r="N81" s="5" t="n">
        <x:f>IF(AND(M81=1,COUNTIF($A$4:A81,A81)=1),1,0)</x:f>
        <x:v>0</x:v>
      </x:c>
      <x:c r="O81" s="5" t="n">
        <x:f>IF(N81=1,D81,0)</x:f>
        <x:v>0</x:v>
      </x:c>
      <x:c r="P81" s="5" t="n">
        <x:f>IF(AND(N81=1,E81="Damaged",K81="Original"),1,0)</x:f>
        <x:v>0</x:v>
      </x:c>
    </x:row>
    <x:row r="82" ht="15" hidden="0" customHeight="1">
      <x:c r="A82" s="5"/>
      <x:c r="B82" s="5"/>
      <x:c r="C82" s="20"/>
      <x:c r="D82" s="21"/>
      <x:c r="E82" s="5"/>
      <x:c r="F82" s="5"/>
      <x:c r="G82" s="5"/>
      <x:c r="H82" s="5"/>
      <x:c r="I82" s="22"/>
      <x:c r="J82" s="5"/>
      <x:c r="K82" s="5"/>
      <x:c r="L82" s="5"/>
      <x:c r="M82" s="5" t="n">
        <x:f>IF(AND(C82&gt;='Rates'!B3,C82&lt;='Rates'!B4),1,0)</x:f>
        <x:v>0</x:v>
      </x:c>
      <x:c r="N82" s="5" t="n">
        <x:f>IF(AND(M82=1,COUNTIF($A$4:A82,A82)=1),1,0)</x:f>
        <x:v>0</x:v>
      </x:c>
      <x:c r="O82" s="5" t="n">
        <x:f>IF(N82=1,D82,0)</x:f>
        <x:v>0</x:v>
      </x:c>
      <x:c r="P82" s="5" t="n">
        <x:f>IF(AND(N82=1,E82="Damaged",K82="Original"),1,0)</x:f>
        <x:v>0</x:v>
      </x:c>
    </x:row>
    <x:row r="83" ht="15" hidden="0" customHeight="1">
      <x:c r="A83" s="5"/>
      <x:c r="B83" s="5"/>
      <x:c r="C83" s="20"/>
      <x:c r="D83" s="21"/>
      <x:c r="E83" s="5"/>
      <x:c r="F83" s="5"/>
      <x:c r="G83" s="5"/>
      <x:c r="H83" s="5"/>
      <x:c r="I83" s="22"/>
      <x:c r="J83" s="5"/>
      <x:c r="K83" s="5"/>
      <x:c r="L83" s="5"/>
      <x:c r="M83" s="5" t="n">
        <x:f>IF(AND(C83&gt;='Rates'!B3,C83&lt;='Rates'!B4),1,0)</x:f>
        <x:v>0</x:v>
      </x:c>
      <x:c r="N83" s="5" t="n">
        <x:f>IF(AND(M83=1,COUNTIF($A$4:A83,A83)=1),1,0)</x:f>
        <x:v>0</x:v>
      </x:c>
      <x:c r="O83" s="5" t="n">
        <x:f>IF(N83=1,D83,0)</x:f>
        <x:v>0</x:v>
      </x:c>
      <x:c r="P83" s="5" t="n">
        <x:f>IF(AND(N83=1,E83="Damaged",K83="Original"),1,0)</x:f>
        <x:v>0</x:v>
      </x:c>
    </x:row>
    <x:row r="84" ht="15" hidden="0" customHeight="1">
      <x:c r="A84" s="5"/>
      <x:c r="B84" s="5"/>
      <x:c r="C84" s="20"/>
      <x:c r="D84" s="21"/>
      <x:c r="E84" s="5"/>
      <x:c r="F84" s="5"/>
      <x:c r="G84" s="5"/>
      <x:c r="H84" s="5"/>
      <x:c r="I84" s="22"/>
      <x:c r="J84" s="5"/>
      <x:c r="K84" s="5"/>
      <x:c r="L84" s="5"/>
      <x:c r="M84" s="5" t="n">
        <x:f>IF(AND(C84&gt;='Rates'!B3,C84&lt;='Rates'!B4),1,0)</x:f>
        <x:v>0</x:v>
      </x:c>
      <x:c r="N84" s="5" t="n">
        <x:f>IF(AND(M84=1,COUNTIF($A$4:A84,A84)=1),1,0)</x:f>
        <x:v>0</x:v>
      </x:c>
      <x:c r="O84" s="5" t="n">
        <x:f>IF(N84=1,D84,0)</x:f>
        <x:v>0</x:v>
      </x:c>
      <x:c r="P84" s="5" t="n">
        <x:f>IF(AND(N84=1,E84="Damaged",K84="Original"),1,0)</x:f>
        <x:v>0</x:v>
      </x:c>
    </x:row>
    <x:row r="85" ht="15" hidden="0" customHeight="1">
      <x:c r="A85" s="5"/>
      <x:c r="B85" s="5"/>
      <x:c r="C85" s="20"/>
      <x:c r="D85" s="21"/>
      <x:c r="E85" s="5"/>
      <x:c r="F85" s="5"/>
      <x:c r="G85" s="5"/>
      <x:c r="H85" s="5"/>
      <x:c r="I85" s="22"/>
      <x:c r="J85" s="5"/>
      <x:c r="K85" s="5"/>
      <x:c r="L85" s="5"/>
      <x:c r="M85" s="5" t="n">
        <x:f>IF(AND(C85&gt;='Rates'!B3,C85&lt;='Rates'!B4),1,0)</x:f>
        <x:v>0</x:v>
      </x:c>
      <x:c r="N85" s="5" t="n">
        <x:f>IF(AND(M85=1,COUNTIF($A$4:A85,A85)=1),1,0)</x:f>
        <x:v>0</x:v>
      </x:c>
      <x:c r="O85" s="5" t="n">
        <x:f>IF(N85=1,D85,0)</x:f>
        <x:v>0</x:v>
      </x:c>
      <x:c r="P85" s="5" t="n">
        <x:f>IF(AND(N85=1,E85="Damaged",K85="Original"),1,0)</x:f>
        <x:v>0</x:v>
      </x:c>
    </x:row>
    <x:row r="86" ht="15" hidden="0" customHeight="1">
      <x:c r="A86" s="5"/>
      <x:c r="B86" s="5"/>
      <x:c r="C86" s="20"/>
      <x:c r="D86" s="21"/>
      <x:c r="E86" s="5"/>
      <x:c r="F86" s="5"/>
      <x:c r="G86" s="5"/>
      <x:c r="H86" s="5"/>
      <x:c r="I86" s="22"/>
      <x:c r="J86" s="5"/>
      <x:c r="K86" s="5"/>
      <x:c r="L86" s="5"/>
      <x:c r="M86" s="5" t="n">
        <x:f>IF(AND(C86&gt;='Rates'!B3,C86&lt;='Rates'!B4),1,0)</x:f>
        <x:v>0</x:v>
      </x:c>
      <x:c r="N86" s="5" t="n">
        <x:f>IF(AND(M86=1,COUNTIF($A$4:A86,A86)=1),1,0)</x:f>
        <x:v>0</x:v>
      </x:c>
      <x:c r="O86" s="5" t="n">
        <x:f>IF(N86=1,D86,0)</x:f>
        <x:v>0</x:v>
      </x:c>
      <x:c r="P86" s="5" t="n">
        <x:f>IF(AND(N86=1,E86="Damaged",K86="Original"),1,0)</x:f>
        <x:v>0</x:v>
      </x:c>
    </x:row>
    <x:row r="87" ht="15" hidden="0" customHeight="1">
      <x:c r="A87" s="5"/>
      <x:c r="B87" s="5"/>
      <x:c r="C87" s="20"/>
      <x:c r="D87" s="21"/>
      <x:c r="E87" s="5"/>
      <x:c r="F87" s="5"/>
      <x:c r="G87" s="5"/>
      <x:c r="H87" s="5"/>
      <x:c r="I87" s="22"/>
      <x:c r="J87" s="5"/>
      <x:c r="K87" s="5"/>
      <x:c r="L87" s="5"/>
      <x:c r="M87" s="5" t="n">
        <x:f>IF(AND(C87&gt;='Rates'!B3,C87&lt;='Rates'!B4),1,0)</x:f>
        <x:v>0</x:v>
      </x:c>
      <x:c r="N87" s="5" t="n">
        <x:f>IF(AND(M87=1,COUNTIF($A$4:A87,A87)=1),1,0)</x:f>
        <x:v>0</x:v>
      </x:c>
      <x:c r="O87" s="5" t="n">
        <x:f>IF(N87=1,D87,0)</x:f>
        <x:v>0</x:v>
      </x:c>
      <x:c r="P87" s="5" t="n">
        <x:f>IF(AND(N87=1,E87="Damaged",K87="Original"),1,0)</x:f>
        <x:v>0</x:v>
      </x:c>
    </x:row>
    <x:row r="88" ht="15" hidden="0" customHeight="1">
      <x:c r="A88" s="5"/>
      <x:c r="B88" s="5"/>
      <x:c r="C88" s="20"/>
      <x:c r="D88" s="21"/>
      <x:c r="E88" s="5"/>
      <x:c r="F88" s="5"/>
      <x:c r="G88" s="5"/>
      <x:c r="H88" s="5"/>
      <x:c r="I88" s="22"/>
      <x:c r="J88" s="5"/>
      <x:c r="K88" s="5"/>
      <x:c r="L88" s="5"/>
      <x:c r="M88" s="5" t="n">
        <x:f>IF(AND(C88&gt;='Rates'!B3,C88&lt;='Rates'!B4),1,0)</x:f>
        <x:v>0</x:v>
      </x:c>
      <x:c r="N88" s="5" t="n">
        <x:f>IF(AND(M88=1,COUNTIF($A$4:A88,A88)=1),1,0)</x:f>
        <x:v>0</x:v>
      </x:c>
      <x:c r="O88" s="5" t="n">
        <x:f>IF(N88=1,D88,0)</x:f>
        <x:v>0</x:v>
      </x:c>
      <x:c r="P88" s="5" t="n">
        <x:f>IF(AND(N88=1,E88="Damaged",K88="Original"),1,0)</x:f>
        <x:v>0</x:v>
      </x:c>
    </x:row>
    <x:row r="89" ht="15" hidden="0" customHeight="1">
      <x:c r="A89" s="5"/>
      <x:c r="B89" s="5"/>
      <x:c r="C89" s="20"/>
      <x:c r="D89" s="21"/>
      <x:c r="E89" s="5"/>
      <x:c r="F89" s="5"/>
      <x:c r="G89" s="5"/>
      <x:c r="H89" s="5"/>
      <x:c r="I89" s="22"/>
      <x:c r="J89" s="5"/>
      <x:c r="K89" s="5"/>
      <x:c r="L89" s="5"/>
      <x:c r="M89" s="5" t="n">
        <x:f>IF(AND(C89&gt;='Rates'!B3,C89&lt;='Rates'!B4),1,0)</x:f>
        <x:v>0</x:v>
      </x:c>
      <x:c r="N89" s="5" t="n">
        <x:f>IF(AND(M89=1,COUNTIF($A$4:A89,A89)=1),1,0)</x:f>
        <x:v>0</x:v>
      </x:c>
      <x:c r="O89" s="5" t="n">
        <x:f>IF(N89=1,D89,0)</x:f>
        <x:v>0</x:v>
      </x:c>
      <x:c r="P89" s="5" t="n">
        <x:f>IF(AND(N89=1,E89="Damaged",K89="Original"),1,0)</x:f>
        <x:v>0</x:v>
      </x:c>
    </x:row>
    <x:row r="90" ht="15" hidden="0" customHeight="1">
      <x:c r="A90" s="5"/>
      <x:c r="B90" s="5"/>
      <x:c r="C90" s="20"/>
      <x:c r="D90" s="21"/>
      <x:c r="E90" s="5"/>
      <x:c r="F90" s="5"/>
      <x:c r="G90" s="5"/>
      <x:c r="H90" s="5"/>
      <x:c r="I90" s="22"/>
      <x:c r="J90" s="5"/>
      <x:c r="K90" s="5"/>
      <x:c r="L90" s="5"/>
      <x:c r="M90" s="5" t="n">
        <x:f>IF(AND(C90&gt;='Rates'!B3,C90&lt;='Rates'!B4),1,0)</x:f>
        <x:v>0</x:v>
      </x:c>
      <x:c r="N90" s="5" t="n">
        <x:f>IF(AND(M90=1,COUNTIF($A$4:A90,A90)=1),1,0)</x:f>
        <x:v>0</x:v>
      </x:c>
      <x:c r="O90" s="5" t="n">
        <x:f>IF(N90=1,D90,0)</x:f>
        <x:v>0</x:v>
      </x:c>
      <x:c r="P90" s="5" t="n">
        <x:f>IF(AND(N90=1,E90="Damaged",K90="Original"),1,0)</x:f>
        <x:v>0</x:v>
      </x:c>
    </x:row>
    <x:row r="91" ht="15" hidden="0" customHeight="1">
      <x:c r="A91" s="5"/>
      <x:c r="B91" s="5"/>
      <x:c r="C91" s="20"/>
      <x:c r="D91" s="21"/>
      <x:c r="E91" s="5"/>
      <x:c r="F91" s="5"/>
      <x:c r="G91" s="5"/>
      <x:c r="H91" s="5"/>
      <x:c r="I91" s="22"/>
      <x:c r="J91" s="5"/>
      <x:c r="K91" s="5"/>
      <x:c r="L91" s="5"/>
      <x:c r="M91" s="5" t="n">
        <x:f>IF(AND(C91&gt;='Rates'!B3,C91&lt;='Rates'!B4),1,0)</x:f>
        <x:v>0</x:v>
      </x:c>
      <x:c r="N91" s="5" t="n">
        <x:f>IF(AND(M91=1,COUNTIF($A$4:A91,A91)=1),1,0)</x:f>
        <x:v>0</x:v>
      </x:c>
      <x:c r="O91" s="5" t="n">
        <x:f>IF(N91=1,D91,0)</x:f>
        <x:v>0</x:v>
      </x:c>
      <x:c r="P91" s="5" t="n">
        <x:f>IF(AND(N91=1,E91="Damaged",K91="Original"),1,0)</x:f>
        <x:v>0</x:v>
      </x:c>
    </x:row>
    <x:row r="92" ht="15" hidden="0" customHeight="1">
      <x:c r="A92" s="5"/>
      <x:c r="B92" s="5"/>
      <x:c r="C92" s="20"/>
      <x:c r="D92" s="21"/>
      <x:c r="E92" s="5"/>
      <x:c r="F92" s="5"/>
      <x:c r="G92" s="5"/>
      <x:c r="H92" s="5"/>
      <x:c r="I92" s="22"/>
      <x:c r="J92" s="5"/>
      <x:c r="K92" s="5"/>
      <x:c r="L92" s="5"/>
      <x:c r="M92" s="5" t="n">
        <x:f>IF(AND(C92&gt;='Rates'!B3,C92&lt;='Rates'!B4),1,0)</x:f>
        <x:v>0</x:v>
      </x:c>
      <x:c r="N92" s="5" t="n">
        <x:f>IF(AND(M92=1,COUNTIF($A$4:A92,A92)=1),1,0)</x:f>
        <x:v>0</x:v>
      </x:c>
      <x:c r="O92" s="5" t="n">
        <x:f>IF(N92=1,D92,0)</x:f>
        <x:v>0</x:v>
      </x:c>
      <x:c r="P92" s="5" t="n">
        <x:f>IF(AND(N92=1,E92="Damaged",K92="Original"),1,0)</x:f>
        <x:v>0</x:v>
      </x:c>
    </x:row>
    <x:row r="93" ht="15" hidden="0" customHeight="1">
      <x:c r="A93" s="5"/>
      <x:c r="B93" s="5"/>
      <x:c r="C93" s="20"/>
      <x:c r="D93" s="21"/>
      <x:c r="E93" s="5"/>
      <x:c r="F93" s="5"/>
      <x:c r="G93" s="5"/>
      <x:c r="H93" s="5"/>
      <x:c r="I93" s="22"/>
      <x:c r="J93" s="5"/>
      <x:c r="K93" s="5"/>
      <x:c r="L93" s="5"/>
      <x:c r="M93" s="5" t="n">
        <x:f>IF(AND(C93&gt;='Rates'!B3,C93&lt;='Rates'!B4),1,0)</x:f>
        <x:v>0</x:v>
      </x:c>
      <x:c r="N93" s="5" t="n">
        <x:f>IF(AND(M93=1,COUNTIF($A$4:A93,A93)=1),1,0)</x:f>
        <x:v>0</x:v>
      </x:c>
      <x:c r="O93" s="5" t="n">
        <x:f>IF(N93=1,D93,0)</x:f>
        <x:v>0</x:v>
      </x:c>
      <x:c r="P93" s="5" t="n">
        <x:f>IF(AND(N93=1,E93="Damaged",K93="Original"),1,0)</x:f>
        <x:v>0</x:v>
      </x:c>
    </x:row>
    <x:row r="94" ht="15" hidden="0" customHeight="1">
      <x:c r="A94" s="5"/>
      <x:c r="B94" s="5"/>
      <x:c r="C94" s="20"/>
      <x:c r="D94" s="21"/>
      <x:c r="E94" s="5"/>
      <x:c r="F94" s="5"/>
      <x:c r="G94" s="5"/>
      <x:c r="H94" s="5"/>
      <x:c r="I94" s="22"/>
      <x:c r="J94" s="5"/>
      <x:c r="K94" s="5"/>
      <x:c r="L94" s="5"/>
      <x:c r="M94" s="5" t="n">
        <x:f>IF(AND(C94&gt;='Rates'!B3,C94&lt;='Rates'!B4),1,0)</x:f>
        <x:v>0</x:v>
      </x:c>
      <x:c r="N94" s="5" t="n">
        <x:f>IF(AND(M94=1,COUNTIF($A$4:A94,A94)=1),1,0)</x:f>
        <x:v>0</x:v>
      </x:c>
      <x:c r="O94" s="5" t="n">
        <x:f>IF(N94=1,D94,0)</x:f>
        <x:v>0</x:v>
      </x:c>
      <x:c r="P94" s="5" t="n">
        <x:f>IF(AND(N94=1,E94="Damaged",K94="Original"),1,0)</x:f>
        <x:v>0</x:v>
      </x:c>
    </x:row>
    <x:row r="95" ht="15" hidden="0" customHeight="1">
      <x:c r="A95" s="5"/>
      <x:c r="B95" s="5"/>
      <x:c r="C95" s="20"/>
      <x:c r="D95" s="21"/>
      <x:c r="E95" s="5"/>
      <x:c r="F95" s="5"/>
      <x:c r="G95" s="5"/>
      <x:c r="H95" s="5"/>
      <x:c r="I95" s="22"/>
      <x:c r="J95" s="5"/>
      <x:c r="K95" s="5"/>
      <x:c r="L95" s="5"/>
      <x:c r="M95" s="5" t="n">
        <x:f>IF(AND(C95&gt;='Rates'!B3,C95&lt;='Rates'!B4),1,0)</x:f>
        <x:v>0</x:v>
      </x:c>
      <x:c r="N95" s="5" t="n">
        <x:f>IF(AND(M95=1,COUNTIF($A$4:A95,A95)=1),1,0)</x:f>
        <x:v>0</x:v>
      </x:c>
      <x:c r="O95" s="5" t="n">
        <x:f>IF(N95=1,D95,0)</x:f>
        <x:v>0</x:v>
      </x:c>
      <x:c r="P95" s="5" t="n">
        <x:f>IF(AND(N95=1,E95="Damaged",K95="Original"),1,0)</x:f>
        <x:v>0</x:v>
      </x:c>
    </x:row>
    <x:row r="96" ht="15" hidden="0" customHeight="1">
      <x:c r="A96" s="5"/>
      <x:c r="B96" s="5"/>
      <x:c r="C96" s="20"/>
      <x:c r="D96" s="21"/>
      <x:c r="E96" s="5"/>
      <x:c r="F96" s="5"/>
      <x:c r="G96" s="5"/>
      <x:c r="H96" s="5"/>
      <x:c r="I96" s="22"/>
      <x:c r="J96" s="5"/>
      <x:c r="K96" s="5"/>
      <x:c r="L96" s="5"/>
      <x:c r="M96" s="5" t="n">
        <x:f>IF(AND(C96&gt;='Rates'!B3,C96&lt;='Rates'!B4),1,0)</x:f>
        <x:v>0</x:v>
      </x:c>
      <x:c r="N96" s="5" t="n">
        <x:f>IF(AND(M96=1,COUNTIF($A$4:A96,A96)=1),1,0)</x:f>
        <x:v>0</x:v>
      </x:c>
      <x:c r="O96" s="5" t="n">
        <x:f>IF(N96=1,D96,0)</x:f>
        <x:v>0</x:v>
      </x:c>
      <x:c r="P96" s="5" t="n">
        <x:f>IF(AND(N96=1,E96="Damaged",K96="Original"),1,0)</x:f>
        <x:v>0</x:v>
      </x:c>
    </x:row>
    <x:row r="97" ht="15" hidden="0" customHeight="1">
      <x:c r="A97" s="5"/>
      <x:c r="B97" s="5"/>
      <x:c r="C97" s="20"/>
      <x:c r="D97" s="21"/>
      <x:c r="E97" s="5"/>
      <x:c r="F97" s="5"/>
      <x:c r="G97" s="5"/>
      <x:c r="H97" s="5"/>
      <x:c r="I97" s="22"/>
      <x:c r="J97" s="5"/>
      <x:c r="K97" s="5"/>
      <x:c r="L97" s="5"/>
      <x:c r="M97" s="5" t="n">
        <x:f>IF(AND(C97&gt;='Rates'!B3,C97&lt;='Rates'!B4),1,0)</x:f>
        <x:v>0</x:v>
      </x:c>
      <x:c r="N97" s="5" t="n">
        <x:f>IF(AND(M97=1,COUNTIF($A$4:A97,A97)=1),1,0)</x:f>
        <x:v>0</x:v>
      </x:c>
      <x:c r="O97" s="5" t="n">
        <x:f>IF(N97=1,D97,0)</x:f>
        <x:v>0</x:v>
      </x:c>
      <x:c r="P97" s="5" t="n">
        <x:f>IF(AND(N97=1,E97="Damaged",K97="Original"),1,0)</x:f>
        <x:v>0</x:v>
      </x:c>
    </x:row>
    <x:row r="98" ht="15" hidden="0" customHeight="1">
      <x:c r="A98" s="5"/>
      <x:c r="B98" s="5"/>
      <x:c r="C98" s="20"/>
      <x:c r="D98" s="21"/>
      <x:c r="E98" s="5"/>
      <x:c r="F98" s="5"/>
      <x:c r="G98" s="5"/>
      <x:c r="H98" s="5"/>
      <x:c r="I98" s="22"/>
      <x:c r="J98" s="5"/>
      <x:c r="K98" s="5"/>
      <x:c r="L98" s="5"/>
      <x:c r="M98" s="5" t="n">
        <x:f>IF(AND(C98&gt;='Rates'!B3,C98&lt;='Rates'!B4),1,0)</x:f>
        <x:v>0</x:v>
      </x:c>
      <x:c r="N98" s="5" t="n">
        <x:f>IF(AND(M98=1,COUNTIF($A$4:A98,A98)=1),1,0)</x:f>
        <x:v>0</x:v>
      </x:c>
      <x:c r="O98" s="5" t="n">
        <x:f>IF(N98=1,D98,0)</x:f>
        <x:v>0</x:v>
      </x:c>
      <x:c r="P98" s="5" t="n">
        <x:f>IF(AND(N98=1,E98="Damaged",K98="Original"),1,0)</x:f>
        <x:v>0</x:v>
      </x:c>
    </x:row>
    <x:row r="99" ht="15" hidden="0" customHeight="1">
      <x:c r="A99" s="5"/>
      <x:c r="B99" s="5"/>
      <x:c r="C99" s="20"/>
      <x:c r="D99" s="21"/>
      <x:c r="E99" s="5"/>
      <x:c r="F99" s="5"/>
      <x:c r="G99" s="5"/>
      <x:c r="H99" s="5"/>
      <x:c r="I99" s="22"/>
      <x:c r="J99" s="5"/>
      <x:c r="K99" s="5"/>
      <x:c r="L99" s="5"/>
      <x:c r="M99" s="5" t="n">
        <x:f>IF(AND(C99&gt;='Rates'!B3,C99&lt;='Rates'!B4),1,0)</x:f>
        <x:v>0</x:v>
      </x:c>
      <x:c r="N99" s="5" t="n">
        <x:f>IF(AND(M99=1,COUNTIF($A$4:A99,A99)=1),1,0)</x:f>
        <x:v>0</x:v>
      </x:c>
      <x:c r="O99" s="5" t="n">
        <x:f>IF(N99=1,D99,0)</x:f>
        <x:v>0</x:v>
      </x:c>
      <x:c r="P99" s="5" t="n">
        <x:f>IF(AND(N99=1,E99="Damaged",K99="Original"),1,0)</x:f>
        <x:v>0</x:v>
      </x:c>
    </x:row>
    <x:row r="100" ht="15" hidden="0" customHeight="1">
      <x:c r="A100" s="5"/>
      <x:c r="B100" s="5"/>
      <x:c r="C100" s="20"/>
      <x:c r="D100" s="21"/>
      <x:c r="E100" s="5"/>
      <x:c r="F100" s="5"/>
      <x:c r="G100" s="5"/>
      <x:c r="H100" s="5"/>
      <x:c r="I100" s="22"/>
      <x:c r="J100" s="5"/>
      <x:c r="K100" s="5"/>
      <x:c r="L100" s="5"/>
      <x:c r="M100" s="5" t="n">
        <x:f>IF(AND(C100&gt;='Rates'!B3,C100&lt;='Rates'!B4),1,0)</x:f>
        <x:v>0</x:v>
      </x:c>
      <x:c r="N100" s="5" t="n">
        <x:f>IF(AND(M100=1,COUNTIF($A$4:A100,A100)=1),1,0)</x:f>
        <x:v>0</x:v>
      </x:c>
      <x:c r="O100" s="5" t="n">
        <x:f>IF(N100=1,D100,0)</x:f>
        <x:v>0</x:v>
      </x:c>
      <x:c r="P100" s="5" t="n">
        <x:f>IF(AND(N100=1,E100="Damaged",K100="Original"),1,0)</x:f>
        <x:v>0</x:v>
      </x:c>
    </x:row>
    <x:row r="101" ht="15" hidden="0" customHeight="1">
      <x:c r="A101" s="5"/>
      <x:c r="B101" s="5"/>
      <x:c r="C101" s="20"/>
      <x:c r="D101" s="21"/>
      <x:c r="E101" s="5"/>
      <x:c r="F101" s="5"/>
      <x:c r="G101" s="5"/>
      <x:c r="H101" s="5"/>
      <x:c r="I101" s="22"/>
      <x:c r="J101" s="5"/>
      <x:c r="K101" s="5"/>
      <x:c r="L101" s="5"/>
      <x:c r="M101" s="5" t="n">
        <x:f>IF(AND(C101&gt;='Rates'!B3,C101&lt;='Rates'!B4),1,0)</x:f>
        <x:v>0</x:v>
      </x:c>
      <x:c r="N101" s="5" t="n">
        <x:f>IF(AND(M101=1,COUNTIF($A$4:A101,A101)=1),1,0)</x:f>
        <x:v>0</x:v>
      </x:c>
      <x:c r="O101" s="5" t="n">
        <x:f>IF(N101=1,D101,0)</x:f>
        <x:v>0</x:v>
      </x:c>
      <x:c r="P101" s="5" t="n">
        <x:f>IF(AND(N101=1,E101="Damaged",K101="Original"),1,0)</x:f>
        <x:v>0</x:v>
      </x:c>
    </x:row>
    <x:row r="102" ht="15" hidden="0" customHeight="1">
      <x:c r="A102" s="5"/>
      <x:c r="B102" s="5"/>
      <x:c r="C102" s="20"/>
      <x:c r="D102" s="21"/>
      <x:c r="E102" s="5"/>
      <x:c r="F102" s="5"/>
      <x:c r="G102" s="5"/>
      <x:c r="H102" s="5"/>
      <x:c r="I102" s="22"/>
      <x:c r="J102" s="5"/>
      <x:c r="K102" s="5"/>
      <x:c r="L102" s="5"/>
      <x:c r="M102" s="5" t="n">
        <x:f>IF(AND(C102&gt;='Rates'!B3,C102&lt;='Rates'!B4),1,0)</x:f>
        <x:v>0</x:v>
      </x:c>
      <x:c r="N102" s="5" t="n">
        <x:f>IF(AND(M102=1,COUNTIF($A$4:A102,A102)=1),1,0)</x:f>
        <x:v>0</x:v>
      </x:c>
      <x:c r="O102" s="5" t="n">
        <x:f>IF(N102=1,D102,0)</x:f>
        <x:v>0</x:v>
      </x:c>
      <x:c r="P102" s="5" t="n">
        <x:f>IF(AND(N102=1,E102="Damaged",K102="Original"),1,0)</x:f>
        <x:v>0</x:v>
      </x:c>
    </x:row>
    <x:row r="103" ht="15" hidden="0" customHeight="1">
      <x:c r="A103" s="5"/>
      <x:c r="B103" s="5"/>
      <x:c r="C103" s="20"/>
      <x:c r="D103" s="21"/>
      <x:c r="E103" s="5"/>
      <x:c r="F103" s="5"/>
      <x:c r="G103" s="5"/>
      <x:c r="H103" s="5"/>
      <x:c r="I103" s="22"/>
      <x:c r="J103" s="5"/>
      <x:c r="K103" s="5"/>
      <x:c r="L103" s="5"/>
      <x:c r="M103" s="5" t="n">
        <x:f>IF(AND(C103&gt;='Rates'!B3,C103&lt;='Rates'!B4),1,0)</x:f>
        <x:v>0</x:v>
      </x:c>
      <x:c r="N103" s="5" t="n">
        <x:f>IF(AND(M103=1,COUNTIF($A$4:A103,A103)=1),1,0)</x:f>
        <x:v>0</x:v>
      </x:c>
      <x:c r="O103" s="5" t="n">
        <x:f>IF(N103=1,D103,0)</x:f>
        <x:v>0</x:v>
      </x:c>
      <x:c r="P103" s="5" t="n">
        <x:f>IF(AND(N103=1,E103="Damaged",K103="Original"),1,0)</x:f>
        <x:v>0</x:v>
      </x:c>
    </x:row>
    <x:row r="104" ht="15" hidden="0" customHeight="1">
      <x:c r="A104" s="5"/>
      <x:c r="B104" s="5"/>
      <x:c r="C104" s="20"/>
      <x:c r="D104" s="21"/>
      <x:c r="E104" s="5"/>
      <x:c r="F104" s="5"/>
      <x:c r="G104" s="5"/>
      <x:c r="H104" s="5"/>
      <x:c r="I104" s="22"/>
      <x:c r="J104" s="5"/>
      <x:c r="K104" s="5"/>
      <x:c r="L104" s="5"/>
      <x:c r="M104" s="5" t="n">
        <x:f>IF(AND(C104&gt;='Rates'!B3,C104&lt;='Rates'!B4),1,0)</x:f>
        <x:v>0</x:v>
      </x:c>
      <x:c r="N104" s="5" t="n">
        <x:f>IF(AND(M104=1,COUNTIF($A$4:A104,A104)=1),1,0)</x:f>
        <x:v>0</x:v>
      </x:c>
      <x:c r="O104" s="5" t="n">
        <x:f>IF(N104=1,D104,0)</x:f>
        <x:v>0</x:v>
      </x:c>
      <x:c r="P104" s="5" t="n">
        <x:f>IF(AND(N104=1,E104="Damaged",K104="Original"),1,0)</x:f>
        <x:v>0</x:v>
      </x:c>
    </x:row>
    <x:row r="105" ht="15" hidden="0" customHeight="1">
      <x:c r="A105" s="5"/>
      <x:c r="B105" s="5"/>
      <x:c r="C105" s="20"/>
      <x:c r="D105" s="21"/>
      <x:c r="E105" s="5"/>
      <x:c r="F105" s="5"/>
      <x:c r="G105" s="5"/>
      <x:c r="H105" s="5"/>
      <x:c r="I105" s="22"/>
      <x:c r="J105" s="5"/>
      <x:c r="K105" s="5"/>
      <x:c r="L105" s="5"/>
      <x:c r="M105" s="5" t="n">
        <x:f>IF(AND(C105&gt;='Rates'!B3,C105&lt;='Rates'!B4),1,0)</x:f>
        <x:v>0</x:v>
      </x:c>
      <x:c r="N105" s="5" t="n">
        <x:f>IF(AND(M105=1,COUNTIF($A$4:A105,A105)=1),1,0)</x:f>
        <x:v>0</x:v>
      </x:c>
      <x:c r="O105" s="5" t="n">
        <x:f>IF(N105=1,D105,0)</x:f>
        <x:v>0</x:v>
      </x:c>
      <x:c r="P105" s="5" t="n">
        <x:f>IF(AND(N105=1,E105="Damaged",K105="Original"),1,0)</x:f>
        <x:v>0</x:v>
      </x:c>
    </x:row>
    <x:row r="106" ht="15" hidden="0" customHeight="1">
      <x:c r="A106" s="5"/>
      <x:c r="B106" s="5"/>
      <x:c r="C106" s="20"/>
      <x:c r="D106" s="21"/>
      <x:c r="E106" s="5"/>
      <x:c r="F106" s="5"/>
      <x:c r="G106" s="5"/>
      <x:c r="H106" s="5"/>
      <x:c r="I106" s="22"/>
      <x:c r="J106" s="5"/>
      <x:c r="K106" s="5"/>
      <x:c r="L106" s="5"/>
      <x:c r="M106" s="5" t="n">
        <x:f>IF(AND(C106&gt;='Rates'!B3,C106&lt;='Rates'!B4),1,0)</x:f>
        <x:v>0</x:v>
      </x:c>
      <x:c r="N106" s="5" t="n">
        <x:f>IF(AND(M106=1,COUNTIF($A$4:A106,A106)=1),1,0)</x:f>
        <x:v>0</x:v>
      </x:c>
      <x:c r="O106" s="5" t="n">
        <x:f>IF(N106=1,D106,0)</x:f>
        <x:v>0</x:v>
      </x:c>
      <x:c r="P106" s="5" t="n">
        <x:f>IF(AND(N106=1,E106="Damaged",K106="Original"),1,0)</x:f>
        <x:v>0</x:v>
      </x:c>
    </x:row>
    <x:row r="107" ht="15" hidden="0" customHeight="1">
      <x:c r="A107" s="5"/>
      <x:c r="B107" s="5"/>
      <x:c r="C107" s="20"/>
      <x:c r="D107" s="21"/>
      <x:c r="E107" s="5"/>
      <x:c r="F107" s="5"/>
      <x:c r="G107" s="5"/>
      <x:c r="H107" s="5"/>
      <x:c r="I107" s="22"/>
      <x:c r="J107" s="5"/>
      <x:c r="K107" s="5"/>
      <x:c r="L107" s="5"/>
      <x:c r="M107" s="5" t="n">
        <x:f>IF(AND(C107&gt;='Rates'!B3,C107&lt;='Rates'!B4),1,0)</x:f>
        <x:v>0</x:v>
      </x:c>
      <x:c r="N107" s="5" t="n">
        <x:f>IF(AND(M107=1,COUNTIF($A$4:A107,A107)=1),1,0)</x:f>
        <x:v>0</x:v>
      </x:c>
      <x:c r="O107" s="5" t="n">
        <x:f>IF(N107=1,D107,0)</x:f>
        <x:v>0</x:v>
      </x:c>
      <x:c r="P107" s="5" t="n">
        <x:f>IF(AND(N107=1,E107="Damaged",K107="Original"),1,0)</x:f>
        <x:v>0</x:v>
      </x:c>
    </x:row>
    <x:row r="108" ht="15" hidden="0" customHeight="1">
      <x:c r="A108" s="5"/>
      <x:c r="B108" s="5"/>
      <x:c r="C108" s="20"/>
      <x:c r="D108" s="21"/>
      <x:c r="E108" s="5"/>
      <x:c r="F108" s="5"/>
      <x:c r="G108" s="5"/>
      <x:c r="H108" s="5"/>
      <x:c r="I108" s="22"/>
      <x:c r="J108" s="5"/>
      <x:c r="K108" s="5"/>
      <x:c r="L108" s="5"/>
      <x:c r="M108" s="5" t="n">
        <x:f>IF(AND(C108&gt;='Rates'!B3,C108&lt;='Rates'!B4),1,0)</x:f>
        <x:v>0</x:v>
      </x:c>
      <x:c r="N108" s="5" t="n">
        <x:f>IF(AND(M108=1,COUNTIF($A$4:A108,A108)=1),1,0)</x:f>
        <x:v>0</x:v>
      </x:c>
      <x:c r="O108" s="5" t="n">
        <x:f>IF(N108=1,D108,0)</x:f>
        <x:v>0</x:v>
      </x:c>
      <x:c r="P108" s="5" t="n">
        <x:f>IF(AND(N108=1,E108="Damaged",K108="Original"),1,0)</x:f>
        <x:v>0</x:v>
      </x:c>
    </x:row>
    <x:row r="109" ht="15" hidden="0" customHeight="1">
      <x:c r="A109" s="5"/>
      <x:c r="B109" s="5"/>
      <x:c r="C109" s="20"/>
      <x:c r="D109" s="21"/>
      <x:c r="E109" s="5"/>
      <x:c r="F109" s="5"/>
      <x:c r="G109" s="5"/>
      <x:c r="H109" s="5"/>
      <x:c r="I109" s="22"/>
      <x:c r="J109" s="5"/>
      <x:c r="K109" s="5"/>
      <x:c r="L109" s="5"/>
      <x:c r="M109" s="5" t="n">
        <x:f>IF(AND(C109&gt;='Rates'!B3,C109&lt;='Rates'!B4),1,0)</x:f>
        <x:v>0</x:v>
      </x:c>
      <x:c r="N109" s="5" t="n">
        <x:f>IF(AND(M109=1,COUNTIF($A$4:A109,A109)=1),1,0)</x:f>
        <x:v>0</x:v>
      </x:c>
      <x:c r="O109" s="5" t="n">
        <x:f>IF(N109=1,D109,0)</x:f>
        <x:v>0</x:v>
      </x:c>
      <x:c r="P109" s="5" t="n">
        <x:f>IF(AND(N109=1,E109="Damaged",K109="Original"),1,0)</x:f>
        <x:v>0</x:v>
      </x:c>
    </x:row>
    <x:row r="110" ht="15" hidden="0" customHeight="1">
      <x:c r="A110" s="5"/>
      <x:c r="B110" s="5"/>
      <x:c r="C110" s="20"/>
      <x:c r="D110" s="21"/>
      <x:c r="E110" s="5"/>
      <x:c r="F110" s="5"/>
      <x:c r="G110" s="5"/>
      <x:c r="H110" s="5"/>
      <x:c r="I110" s="22"/>
      <x:c r="J110" s="5"/>
      <x:c r="K110" s="5"/>
      <x:c r="L110" s="5"/>
      <x:c r="M110" s="5" t="n">
        <x:f>IF(AND(C110&gt;='Rates'!B3,C110&lt;='Rates'!B4),1,0)</x:f>
        <x:v>0</x:v>
      </x:c>
      <x:c r="N110" s="5" t="n">
        <x:f>IF(AND(M110=1,COUNTIF($A$4:A110,A110)=1),1,0)</x:f>
        <x:v>0</x:v>
      </x:c>
      <x:c r="O110" s="5" t="n">
        <x:f>IF(N110=1,D110,0)</x:f>
        <x:v>0</x:v>
      </x:c>
      <x:c r="P110" s="5" t="n">
        <x:f>IF(AND(N110=1,E110="Damaged",K110="Original"),1,0)</x:f>
        <x:v>0</x:v>
      </x:c>
    </x:row>
    <x:row r="111" ht="15" hidden="0" customHeight="1">
      <x:c r="A111" s="5"/>
      <x:c r="B111" s="5"/>
      <x:c r="C111" s="20"/>
      <x:c r="D111" s="21"/>
      <x:c r="E111" s="5"/>
      <x:c r="F111" s="5"/>
      <x:c r="G111" s="5"/>
      <x:c r="H111" s="5"/>
      <x:c r="I111" s="22"/>
      <x:c r="J111" s="5"/>
      <x:c r="K111" s="5"/>
      <x:c r="L111" s="5"/>
      <x:c r="M111" s="5" t="n">
        <x:f>IF(AND(C111&gt;='Rates'!B3,C111&lt;='Rates'!B4),1,0)</x:f>
        <x:v>0</x:v>
      </x:c>
      <x:c r="N111" s="5" t="n">
        <x:f>IF(AND(M111=1,COUNTIF($A$4:A111,A111)=1),1,0)</x:f>
        <x:v>0</x:v>
      </x:c>
      <x:c r="O111" s="5" t="n">
        <x:f>IF(N111=1,D111,0)</x:f>
        <x:v>0</x:v>
      </x:c>
      <x:c r="P111" s="5" t="n">
        <x:f>IF(AND(N111=1,E111="Damaged",K111="Original"),1,0)</x:f>
        <x:v>0</x:v>
      </x:c>
    </x:row>
    <x:row r="112" ht="15" hidden="0" customHeight="1">
      <x:c r="A112" s="5"/>
      <x:c r="B112" s="5"/>
      <x:c r="C112" s="20"/>
      <x:c r="D112" s="21"/>
      <x:c r="E112" s="5"/>
      <x:c r="F112" s="5"/>
      <x:c r="G112" s="5"/>
      <x:c r="H112" s="5"/>
      <x:c r="I112" s="22"/>
      <x:c r="J112" s="5"/>
      <x:c r="K112" s="5"/>
      <x:c r="L112" s="5"/>
      <x:c r="M112" s="5" t="n">
        <x:f>IF(AND(C112&gt;='Rates'!B3,C112&lt;='Rates'!B4),1,0)</x:f>
        <x:v>0</x:v>
      </x:c>
      <x:c r="N112" s="5" t="n">
        <x:f>IF(AND(M112=1,COUNTIF($A$4:A112,A112)=1),1,0)</x:f>
        <x:v>0</x:v>
      </x:c>
      <x:c r="O112" s="5" t="n">
        <x:f>IF(N112=1,D112,0)</x:f>
        <x:v>0</x:v>
      </x:c>
      <x:c r="P112" s="5" t="n">
        <x:f>IF(AND(N112=1,E112="Damaged",K112="Original"),1,0)</x:f>
        <x:v>0</x:v>
      </x:c>
    </x:row>
    <x:row r="113" ht="15" hidden="0" customHeight="1">
      <x:c r="A113" s="5"/>
      <x:c r="B113" s="5"/>
      <x:c r="C113" s="20"/>
      <x:c r="D113" s="21"/>
      <x:c r="E113" s="5"/>
      <x:c r="F113" s="5"/>
      <x:c r="G113" s="5"/>
      <x:c r="H113" s="5"/>
      <x:c r="I113" s="22"/>
      <x:c r="J113" s="5"/>
      <x:c r="K113" s="5"/>
      <x:c r="L113" s="5"/>
      <x:c r="M113" s="5" t="n">
        <x:f>IF(AND(C113&gt;='Rates'!B3,C113&lt;='Rates'!B4),1,0)</x:f>
        <x:v>0</x:v>
      </x:c>
      <x:c r="N113" s="5" t="n">
        <x:f>IF(AND(M113=1,COUNTIF($A$4:A113,A113)=1),1,0)</x:f>
        <x:v>0</x:v>
      </x:c>
      <x:c r="O113" s="5" t="n">
        <x:f>IF(N113=1,D113,0)</x:f>
        <x:v>0</x:v>
      </x:c>
      <x:c r="P113" s="5" t="n">
        <x:f>IF(AND(N113=1,E113="Damaged",K113="Original"),1,0)</x:f>
        <x:v>0</x:v>
      </x:c>
    </x:row>
    <x:row r="114" ht="15" hidden="0" customHeight="1">
      <x:c r="A114" s="5"/>
      <x:c r="B114" s="5"/>
      <x:c r="C114" s="20"/>
      <x:c r="D114" s="21"/>
      <x:c r="E114" s="5"/>
      <x:c r="F114" s="5"/>
      <x:c r="G114" s="5"/>
      <x:c r="H114" s="5"/>
      <x:c r="I114" s="22"/>
      <x:c r="J114" s="5"/>
      <x:c r="K114" s="5"/>
      <x:c r="L114" s="5"/>
      <x:c r="M114" s="5" t="n">
        <x:f>IF(AND(C114&gt;='Rates'!B3,C114&lt;='Rates'!B4),1,0)</x:f>
        <x:v>0</x:v>
      </x:c>
      <x:c r="N114" s="5" t="n">
        <x:f>IF(AND(M114=1,COUNTIF($A$4:A114,A114)=1),1,0)</x:f>
        <x:v>0</x:v>
      </x:c>
      <x:c r="O114" s="5" t="n">
        <x:f>IF(N114=1,D114,0)</x:f>
        <x:v>0</x:v>
      </x:c>
      <x:c r="P114" s="5" t="n">
        <x:f>IF(AND(N114=1,E114="Damaged",K114="Original"),1,0)</x:f>
        <x:v>0</x:v>
      </x:c>
    </x:row>
    <x:row r="115" ht="15" hidden="0" customHeight="1">
      <x:c r="A115" s="5"/>
      <x:c r="B115" s="5"/>
      <x:c r="C115" s="20"/>
      <x:c r="D115" s="21"/>
      <x:c r="E115" s="5"/>
      <x:c r="F115" s="5"/>
      <x:c r="G115" s="5"/>
      <x:c r="H115" s="5"/>
      <x:c r="I115" s="22"/>
      <x:c r="J115" s="5"/>
      <x:c r="K115" s="5"/>
      <x:c r="L115" s="5"/>
      <x:c r="M115" s="5" t="n">
        <x:f>IF(AND(C115&gt;='Rates'!B3,C115&lt;='Rates'!B4),1,0)</x:f>
        <x:v>0</x:v>
      </x:c>
      <x:c r="N115" s="5" t="n">
        <x:f>IF(AND(M115=1,COUNTIF($A$4:A115,A115)=1),1,0)</x:f>
        <x:v>0</x:v>
      </x:c>
      <x:c r="O115" s="5" t="n">
        <x:f>IF(N115=1,D115,0)</x:f>
        <x:v>0</x:v>
      </x:c>
      <x:c r="P115" s="5" t="n">
        <x:f>IF(AND(N115=1,E115="Damaged",K115="Original"),1,0)</x:f>
        <x:v>0</x:v>
      </x:c>
    </x:row>
    <x:row r="116" ht="15" hidden="0" customHeight="1">
      <x:c r="A116" s="5"/>
      <x:c r="B116" s="5"/>
      <x:c r="C116" s="20"/>
      <x:c r="D116" s="21"/>
      <x:c r="E116" s="5"/>
      <x:c r="F116" s="5"/>
      <x:c r="G116" s="5"/>
      <x:c r="H116" s="5"/>
      <x:c r="I116" s="22"/>
      <x:c r="J116" s="5"/>
      <x:c r="K116" s="5"/>
      <x:c r="L116" s="5"/>
      <x:c r="M116" s="5" t="n">
        <x:f>IF(AND(C116&gt;='Rates'!B3,C116&lt;='Rates'!B4),1,0)</x:f>
        <x:v>0</x:v>
      </x:c>
      <x:c r="N116" s="5" t="n">
        <x:f>IF(AND(M116=1,COUNTIF($A$4:A116,A116)=1),1,0)</x:f>
        <x:v>0</x:v>
      </x:c>
      <x:c r="O116" s="5" t="n">
        <x:f>IF(N116=1,D116,0)</x:f>
        <x:v>0</x:v>
      </x:c>
      <x:c r="P116" s="5" t="n">
        <x:f>IF(AND(N116=1,E116="Damaged",K116="Original"),1,0)</x:f>
        <x:v>0</x:v>
      </x:c>
    </x:row>
    <x:row r="117" ht="15" hidden="0" customHeight="1">
      <x:c r="A117" s="5"/>
      <x:c r="B117" s="5"/>
      <x:c r="C117" s="20"/>
      <x:c r="D117" s="21"/>
      <x:c r="E117" s="5"/>
      <x:c r="F117" s="5"/>
      <x:c r="G117" s="5"/>
      <x:c r="H117" s="5"/>
      <x:c r="I117" s="22"/>
      <x:c r="J117" s="5"/>
      <x:c r="K117" s="5"/>
      <x:c r="L117" s="5"/>
      <x:c r="M117" s="5" t="n">
        <x:f>IF(AND(C117&gt;='Rates'!B3,C117&lt;='Rates'!B4),1,0)</x:f>
        <x:v>0</x:v>
      </x:c>
      <x:c r="N117" s="5" t="n">
        <x:f>IF(AND(M117=1,COUNTIF($A$4:A117,A117)=1),1,0)</x:f>
        <x:v>0</x:v>
      </x:c>
      <x:c r="O117" s="5" t="n">
        <x:f>IF(N117=1,D117,0)</x:f>
        <x:v>0</x:v>
      </x:c>
      <x:c r="P117" s="5" t="n">
        <x:f>IF(AND(N117=1,E117="Damaged",K117="Original"),1,0)</x:f>
        <x:v>0</x:v>
      </x:c>
    </x:row>
    <x:row r="118" ht="15" hidden="0" customHeight="1">
      <x:c r="A118" s="5"/>
      <x:c r="B118" s="5"/>
      <x:c r="C118" s="20"/>
      <x:c r="D118" s="21"/>
      <x:c r="E118" s="5"/>
      <x:c r="F118" s="5"/>
      <x:c r="G118" s="5"/>
      <x:c r="H118" s="5"/>
      <x:c r="I118" s="22"/>
      <x:c r="J118" s="5"/>
      <x:c r="K118" s="5"/>
      <x:c r="L118" s="5"/>
      <x:c r="M118" s="5" t="n">
        <x:f>IF(AND(C118&gt;='Rates'!B3,C118&lt;='Rates'!B4),1,0)</x:f>
        <x:v>0</x:v>
      </x:c>
      <x:c r="N118" s="5" t="n">
        <x:f>IF(AND(M118=1,COUNTIF($A$4:A118,A118)=1),1,0)</x:f>
        <x:v>0</x:v>
      </x:c>
      <x:c r="O118" s="5" t="n">
        <x:f>IF(N118=1,D118,0)</x:f>
        <x:v>0</x:v>
      </x:c>
      <x:c r="P118" s="5" t="n">
        <x:f>IF(AND(N118=1,E118="Damaged",K118="Original"),1,0)</x:f>
        <x:v>0</x:v>
      </x:c>
    </x:row>
    <x:row r="119" ht="15" hidden="0" customHeight="1">
      <x:c r="A119" s="5"/>
      <x:c r="B119" s="5"/>
      <x:c r="C119" s="20"/>
      <x:c r="D119" s="21"/>
      <x:c r="E119" s="5"/>
      <x:c r="F119" s="5"/>
      <x:c r="G119" s="5"/>
      <x:c r="H119" s="5"/>
      <x:c r="I119" s="22"/>
      <x:c r="J119" s="5"/>
      <x:c r="K119" s="5"/>
      <x:c r="L119" s="5"/>
      <x:c r="M119" s="5" t="n">
        <x:f>IF(AND(C119&gt;='Rates'!B3,C119&lt;='Rates'!B4),1,0)</x:f>
        <x:v>0</x:v>
      </x:c>
      <x:c r="N119" s="5" t="n">
        <x:f>IF(AND(M119=1,COUNTIF($A$4:A119,A119)=1),1,0)</x:f>
        <x:v>0</x:v>
      </x:c>
      <x:c r="O119" s="5" t="n">
        <x:f>IF(N119=1,D119,0)</x:f>
        <x:v>0</x:v>
      </x:c>
      <x:c r="P119" s="5" t="n">
        <x:f>IF(AND(N119=1,E119="Damaged",K119="Original"),1,0)</x:f>
        <x:v>0</x:v>
      </x:c>
    </x:row>
    <x:row r="120" ht="15" hidden="0" customHeight="1">
      <x:c r="A120" s="5"/>
      <x:c r="B120" s="5"/>
      <x:c r="C120" s="20"/>
      <x:c r="D120" s="21"/>
      <x:c r="E120" s="5"/>
      <x:c r="F120" s="5"/>
      <x:c r="G120" s="5"/>
      <x:c r="H120" s="5"/>
      <x:c r="I120" s="22"/>
      <x:c r="J120" s="5"/>
      <x:c r="K120" s="5"/>
      <x:c r="L120" s="5"/>
      <x:c r="M120" s="5" t="n">
        <x:f>IF(AND(C120&gt;='Rates'!B3,C120&lt;='Rates'!B4),1,0)</x:f>
        <x:v>0</x:v>
      </x:c>
      <x:c r="N120" s="5" t="n">
        <x:f>IF(AND(M120=1,COUNTIF($A$4:A120,A120)=1),1,0)</x:f>
        <x:v>0</x:v>
      </x:c>
      <x:c r="O120" s="5" t="n">
        <x:f>IF(N120=1,D120,0)</x:f>
        <x:v>0</x:v>
      </x:c>
      <x:c r="P120" s="5" t="n">
        <x:f>IF(AND(N120=1,E120="Damaged",K120="Original"),1,0)</x:f>
        <x:v>0</x:v>
      </x:c>
    </x:row>
    <x:row r="121" ht="15" hidden="0" customHeight="1">
      <x:c r="A121" s="5"/>
      <x:c r="B121" s="5"/>
      <x:c r="C121" s="20"/>
      <x:c r="D121" s="21"/>
      <x:c r="E121" s="5"/>
      <x:c r="F121" s="5"/>
      <x:c r="G121" s="5"/>
      <x:c r="H121" s="5"/>
      <x:c r="I121" s="22"/>
      <x:c r="J121" s="5"/>
      <x:c r="K121" s="5"/>
      <x:c r="L121" s="5"/>
      <x:c r="M121" s="5" t="n">
        <x:f>IF(AND(C121&gt;='Rates'!B3,C121&lt;='Rates'!B4),1,0)</x:f>
        <x:v>0</x:v>
      </x:c>
      <x:c r="N121" s="5" t="n">
        <x:f>IF(AND(M121=1,COUNTIF($A$4:A121,A121)=1),1,0)</x:f>
        <x:v>0</x:v>
      </x:c>
      <x:c r="O121" s="5" t="n">
        <x:f>IF(N121=1,D121,0)</x:f>
        <x:v>0</x:v>
      </x:c>
      <x:c r="P121" s="5" t="n">
        <x:f>IF(AND(N121=1,E121="Damaged",K121="Original"),1,0)</x:f>
        <x:v>0</x:v>
      </x:c>
    </x:row>
    <x:row r="122" ht="15" hidden="0" customHeight="1">
      <x:c r="A122" s="5"/>
      <x:c r="B122" s="5"/>
      <x:c r="C122" s="20"/>
      <x:c r="D122" s="21"/>
      <x:c r="E122" s="5"/>
      <x:c r="F122" s="5"/>
      <x:c r="G122" s="5"/>
      <x:c r="H122" s="5"/>
      <x:c r="I122" s="22"/>
      <x:c r="J122" s="5"/>
      <x:c r="K122" s="5"/>
      <x:c r="L122" s="5"/>
      <x:c r="M122" s="5" t="n">
        <x:f>IF(AND(C122&gt;='Rates'!B3,C122&lt;='Rates'!B4),1,0)</x:f>
        <x:v>0</x:v>
      </x:c>
      <x:c r="N122" s="5" t="n">
        <x:f>IF(AND(M122=1,COUNTIF($A$4:A122,A122)=1),1,0)</x:f>
        <x:v>0</x:v>
      </x:c>
      <x:c r="O122" s="5" t="n">
        <x:f>IF(N122=1,D122,0)</x:f>
        <x:v>0</x:v>
      </x:c>
      <x:c r="P122" s="5" t="n">
        <x:f>IF(AND(N122=1,E122="Damaged",K122="Original"),1,0)</x:f>
        <x:v>0</x:v>
      </x:c>
    </x:row>
    <x:row r="123" ht="15" hidden="0" customHeight="1">
      <x:c r="A123" s="5"/>
      <x:c r="B123" s="5"/>
      <x:c r="C123" s="20"/>
      <x:c r="D123" s="21"/>
      <x:c r="E123" s="5"/>
      <x:c r="F123" s="5"/>
      <x:c r="G123" s="5"/>
      <x:c r="H123" s="5"/>
      <x:c r="I123" s="22"/>
      <x:c r="J123" s="5"/>
      <x:c r="K123" s="5"/>
      <x:c r="L123" s="5"/>
      <x:c r="M123" s="5" t="n">
        <x:f>IF(AND(C123&gt;='Rates'!B3,C123&lt;='Rates'!B4),1,0)</x:f>
        <x:v>0</x:v>
      </x:c>
      <x:c r="N123" s="5" t="n">
        <x:f>IF(AND(M123=1,COUNTIF($A$4:A123,A123)=1),1,0)</x:f>
        <x:v>0</x:v>
      </x:c>
      <x:c r="O123" s="5" t="n">
        <x:f>IF(N123=1,D123,0)</x:f>
        <x:v>0</x:v>
      </x:c>
      <x:c r="P123" s="5" t="n">
        <x:f>IF(AND(N123=1,E123="Damaged",K123="Original"),1,0)</x:f>
        <x:v>0</x:v>
      </x:c>
    </x:row>
    <x:row r="124" ht="15" hidden="0" customHeight="1">
      <x:c r="A124" s="5"/>
      <x:c r="B124" s="5"/>
      <x:c r="C124" s="20"/>
      <x:c r="D124" s="21"/>
      <x:c r="E124" s="5"/>
      <x:c r="F124" s="5"/>
      <x:c r="G124" s="5"/>
      <x:c r="H124" s="5"/>
      <x:c r="I124" s="22"/>
      <x:c r="J124" s="5"/>
      <x:c r="K124" s="5"/>
      <x:c r="L124" s="5"/>
      <x:c r="M124" s="5" t="n">
        <x:f>IF(AND(C124&gt;='Rates'!B3,C124&lt;='Rates'!B4),1,0)</x:f>
        <x:v>0</x:v>
      </x:c>
      <x:c r="N124" s="5" t="n">
        <x:f>IF(AND(M124=1,COUNTIF($A$4:A124,A124)=1),1,0)</x:f>
        <x:v>0</x:v>
      </x:c>
      <x:c r="O124" s="5" t="n">
        <x:f>IF(N124=1,D124,0)</x:f>
        <x:v>0</x:v>
      </x:c>
      <x:c r="P124" s="5" t="n">
        <x:f>IF(AND(N124=1,E124="Damaged",K124="Original"),1,0)</x:f>
        <x:v>0</x:v>
      </x:c>
    </x:row>
    <x:row r="125" ht="15" hidden="0" customHeight="1">
      <x:c r="A125" s="5"/>
      <x:c r="B125" s="5"/>
      <x:c r="C125" s="20"/>
      <x:c r="D125" s="21"/>
      <x:c r="E125" s="5"/>
      <x:c r="F125" s="5"/>
      <x:c r="G125" s="5"/>
      <x:c r="H125" s="5"/>
      <x:c r="I125" s="22"/>
      <x:c r="J125" s="5"/>
      <x:c r="K125" s="5"/>
      <x:c r="L125" s="5"/>
      <x:c r="M125" s="5" t="n">
        <x:f>IF(AND(C125&gt;='Rates'!B3,C125&lt;='Rates'!B4),1,0)</x:f>
        <x:v>0</x:v>
      </x:c>
      <x:c r="N125" s="5" t="n">
        <x:f>IF(AND(M125=1,COUNTIF($A$4:A125,A125)=1),1,0)</x:f>
        <x:v>0</x:v>
      </x:c>
      <x:c r="O125" s="5" t="n">
        <x:f>IF(N125=1,D125,0)</x:f>
        <x:v>0</x:v>
      </x:c>
      <x:c r="P125" s="5" t="n">
        <x:f>IF(AND(N125=1,E125="Damaged",K125="Original"),1,0)</x:f>
        <x:v>0</x:v>
      </x:c>
    </x:row>
    <x:row r="126" ht="15" hidden="0" customHeight="1">
      <x:c r="A126" s="5"/>
      <x:c r="B126" s="5"/>
      <x:c r="C126" s="20"/>
      <x:c r="D126" s="21"/>
      <x:c r="E126" s="5"/>
      <x:c r="F126" s="5"/>
      <x:c r="G126" s="5"/>
      <x:c r="H126" s="5"/>
      <x:c r="I126" s="22"/>
      <x:c r="J126" s="5"/>
      <x:c r="K126" s="5"/>
      <x:c r="L126" s="5"/>
      <x:c r="M126" s="5" t="n">
        <x:f>IF(AND(C126&gt;='Rates'!B3,C126&lt;='Rates'!B4),1,0)</x:f>
        <x:v>0</x:v>
      </x:c>
      <x:c r="N126" s="5" t="n">
        <x:f>IF(AND(M126=1,COUNTIF($A$4:A126,A126)=1),1,0)</x:f>
        <x:v>0</x:v>
      </x:c>
      <x:c r="O126" s="5" t="n">
        <x:f>IF(N126=1,D126,0)</x:f>
        <x:v>0</x:v>
      </x:c>
      <x:c r="P126" s="5" t="n">
        <x:f>IF(AND(N126=1,E126="Damaged",K126="Original"),1,0)</x:f>
        <x:v>0</x:v>
      </x:c>
    </x:row>
    <x:row r="127" ht="15" hidden="0" customHeight="1">
      <x:c r="A127" s="5"/>
      <x:c r="B127" s="5"/>
      <x:c r="C127" s="20"/>
      <x:c r="D127" s="21"/>
      <x:c r="E127" s="5"/>
      <x:c r="F127" s="5"/>
      <x:c r="G127" s="5"/>
      <x:c r="H127" s="5"/>
      <x:c r="I127" s="22"/>
      <x:c r="J127" s="5"/>
      <x:c r="K127" s="5"/>
      <x:c r="L127" s="5"/>
      <x:c r="M127" s="5" t="n">
        <x:f>IF(AND(C127&gt;='Rates'!B3,C127&lt;='Rates'!B4),1,0)</x:f>
        <x:v>0</x:v>
      </x:c>
      <x:c r="N127" s="5" t="n">
        <x:f>IF(AND(M127=1,COUNTIF($A$4:A127,A127)=1),1,0)</x:f>
        <x:v>0</x:v>
      </x:c>
      <x:c r="O127" s="5" t="n">
        <x:f>IF(N127=1,D127,0)</x:f>
        <x:v>0</x:v>
      </x:c>
      <x:c r="P127" s="5" t="n">
        <x:f>IF(AND(N127=1,E127="Damaged",K127="Original"),1,0)</x:f>
        <x:v>0</x:v>
      </x:c>
    </x:row>
    <x:row r="128" ht="15" hidden="0" customHeight="1">
      <x:c r="A128" s="5"/>
      <x:c r="B128" s="5"/>
      <x:c r="C128" s="20"/>
      <x:c r="D128" s="21"/>
      <x:c r="E128" s="5"/>
      <x:c r="F128" s="5"/>
      <x:c r="G128" s="5"/>
      <x:c r="H128" s="5"/>
      <x:c r="I128" s="22"/>
      <x:c r="J128" s="5"/>
      <x:c r="K128" s="5"/>
      <x:c r="L128" s="5"/>
      <x:c r="M128" s="5" t="n">
        <x:f>IF(AND(C128&gt;='Rates'!B3,C128&lt;='Rates'!B4),1,0)</x:f>
        <x:v>0</x:v>
      </x:c>
      <x:c r="N128" s="5" t="n">
        <x:f>IF(AND(M128=1,COUNTIF($A$4:A128,A128)=1),1,0)</x:f>
        <x:v>0</x:v>
      </x:c>
      <x:c r="O128" s="5" t="n">
        <x:f>IF(N128=1,D128,0)</x:f>
        <x:v>0</x:v>
      </x:c>
      <x:c r="P128" s="5" t="n">
        <x:f>IF(AND(N128=1,E128="Damaged",K128="Original"),1,0)</x:f>
        <x:v>0</x:v>
      </x:c>
    </x:row>
    <x:row r="129" ht="15" hidden="0" customHeight="1">
      <x:c r="A129" s="5"/>
      <x:c r="B129" s="5"/>
      <x:c r="C129" s="20"/>
      <x:c r="D129" s="21"/>
      <x:c r="E129" s="5"/>
      <x:c r="F129" s="5"/>
      <x:c r="G129" s="5"/>
      <x:c r="H129" s="5"/>
      <x:c r="I129" s="22"/>
      <x:c r="J129" s="5"/>
      <x:c r="K129" s="5"/>
      <x:c r="L129" s="5"/>
      <x:c r="M129" s="5" t="n">
        <x:f>IF(AND(C129&gt;='Rates'!B3,C129&lt;='Rates'!B4),1,0)</x:f>
        <x:v>0</x:v>
      </x:c>
      <x:c r="N129" s="5" t="n">
        <x:f>IF(AND(M129=1,COUNTIF($A$4:A129,A129)=1),1,0)</x:f>
        <x:v>0</x:v>
      </x:c>
      <x:c r="O129" s="5" t="n">
        <x:f>IF(N129=1,D129,0)</x:f>
        <x:v>0</x:v>
      </x:c>
      <x:c r="P129" s="5" t="n">
        <x:f>IF(AND(N129=1,E129="Damaged",K129="Original"),1,0)</x:f>
        <x:v>0</x:v>
      </x:c>
    </x:row>
    <x:row r="130" ht="15" hidden="0" customHeight="1">
      <x:c r="A130" s="5"/>
      <x:c r="B130" s="5"/>
      <x:c r="C130" s="20"/>
      <x:c r="D130" s="21"/>
      <x:c r="E130" s="5"/>
      <x:c r="F130" s="5"/>
      <x:c r="G130" s="5"/>
      <x:c r="H130" s="5"/>
      <x:c r="I130" s="22"/>
      <x:c r="J130" s="5"/>
      <x:c r="K130" s="5"/>
      <x:c r="L130" s="5"/>
      <x:c r="M130" s="5" t="n">
        <x:f>IF(AND(C130&gt;='Rates'!B3,C130&lt;='Rates'!B4),1,0)</x:f>
        <x:v>0</x:v>
      </x:c>
      <x:c r="N130" s="5" t="n">
        <x:f>IF(AND(M130=1,COUNTIF($A$4:A130,A130)=1),1,0)</x:f>
        <x:v>0</x:v>
      </x:c>
      <x:c r="O130" s="5" t="n">
        <x:f>IF(N130=1,D130,0)</x:f>
        <x:v>0</x:v>
      </x:c>
      <x:c r="P130" s="5" t="n">
        <x:f>IF(AND(N130=1,E130="Damaged",K130="Original"),1,0)</x:f>
        <x:v>0</x:v>
      </x:c>
    </x:row>
    <x:row r="131" ht="15" hidden="0" customHeight="1">
      <x:c r="A131" s="5"/>
      <x:c r="B131" s="5"/>
      <x:c r="C131" s="20"/>
      <x:c r="D131" s="21"/>
      <x:c r="E131" s="5"/>
      <x:c r="F131" s="5"/>
      <x:c r="G131" s="5"/>
      <x:c r="H131" s="5"/>
      <x:c r="I131" s="22"/>
      <x:c r="J131" s="5"/>
      <x:c r="K131" s="5"/>
      <x:c r="L131" s="5"/>
      <x:c r="M131" s="5" t="n">
        <x:f>IF(AND(C131&gt;='Rates'!B3,C131&lt;='Rates'!B4),1,0)</x:f>
        <x:v>0</x:v>
      </x:c>
      <x:c r="N131" s="5" t="n">
        <x:f>IF(AND(M131=1,COUNTIF($A$4:A131,A131)=1),1,0)</x:f>
        <x:v>0</x:v>
      </x:c>
      <x:c r="O131" s="5" t="n">
        <x:f>IF(N131=1,D131,0)</x:f>
        <x:v>0</x:v>
      </x:c>
      <x:c r="P131" s="5" t="n">
        <x:f>IF(AND(N131=1,E131="Damaged",K131="Original"),1,0)</x:f>
        <x:v>0</x:v>
      </x:c>
    </x:row>
    <x:row r="132" ht="15" hidden="0" customHeight="1">
      <x:c r="A132" s="5"/>
      <x:c r="B132" s="5"/>
      <x:c r="C132" s="20"/>
      <x:c r="D132" s="21"/>
      <x:c r="E132" s="5"/>
      <x:c r="F132" s="5"/>
      <x:c r="G132" s="5"/>
      <x:c r="H132" s="5"/>
      <x:c r="I132" s="22"/>
      <x:c r="J132" s="5"/>
      <x:c r="K132" s="5"/>
      <x:c r="L132" s="5"/>
      <x:c r="M132" s="5" t="n">
        <x:f>IF(AND(C132&gt;='Rates'!B3,C132&lt;='Rates'!B4),1,0)</x:f>
        <x:v>0</x:v>
      </x:c>
      <x:c r="N132" s="5" t="n">
        <x:f>IF(AND(M132=1,COUNTIF($A$4:A132,A132)=1),1,0)</x:f>
        <x:v>0</x:v>
      </x:c>
      <x:c r="O132" s="5" t="n">
        <x:f>IF(N132=1,D132,0)</x:f>
        <x:v>0</x:v>
      </x:c>
      <x:c r="P132" s="5" t="n">
        <x:f>IF(AND(N132=1,E132="Damaged",K132="Original"),1,0)</x:f>
        <x:v>0</x:v>
      </x:c>
    </x:row>
    <x:row r="133" ht="15" hidden="0" customHeight="1">
      <x:c r="A133" s="5"/>
      <x:c r="B133" s="5"/>
      <x:c r="C133" s="20"/>
      <x:c r="D133" s="21"/>
      <x:c r="E133" s="5"/>
      <x:c r="F133" s="5"/>
      <x:c r="G133" s="5"/>
      <x:c r="H133" s="5"/>
      <x:c r="I133" s="22"/>
      <x:c r="J133" s="5"/>
      <x:c r="K133" s="5"/>
      <x:c r="L133" s="5"/>
      <x:c r="M133" s="5" t="n">
        <x:f>IF(AND(C133&gt;='Rates'!B3,C133&lt;='Rates'!B4),1,0)</x:f>
        <x:v>0</x:v>
      </x:c>
      <x:c r="N133" s="5" t="n">
        <x:f>IF(AND(M133=1,COUNTIF($A$4:A133,A133)=1),1,0)</x:f>
        <x:v>0</x:v>
      </x:c>
      <x:c r="O133" s="5" t="n">
        <x:f>IF(N133=1,D133,0)</x:f>
        <x:v>0</x:v>
      </x:c>
      <x:c r="P133" s="5" t="n">
        <x:f>IF(AND(N133=1,E133="Damaged",K133="Original"),1,0)</x:f>
        <x:v>0</x:v>
      </x:c>
    </x:row>
    <x:row r="134" ht="15" hidden="0" customHeight="1">
      <x:c r="A134" s="5"/>
      <x:c r="B134" s="5"/>
      <x:c r="C134" s="20"/>
      <x:c r="D134" s="21"/>
      <x:c r="E134" s="5"/>
      <x:c r="F134" s="5"/>
      <x:c r="G134" s="5"/>
      <x:c r="H134" s="5"/>
      <x:c r="I134" s="22"/>
      <x:c r="J134" s="5"/>
      <x:c r="K134" s="5"/>
      <x:c r="L134" s="5"/>
      <x:c r="M134" s="5" t="n">
        <x:f>IF(AND(C134&gt;='Rates'!B3,C134&lt;='Rates'!B4),1,0)</x:f>
        <x:v>0</x:v>
      </x:c>
      <x:c r="N134" s="5" t="n">
        <x:f>IF(AND(M134=1,COUNTIF($A$4:A134,A134)=1),1,0)</x:f>
        <x:v>0</x:v>
      </x:c>
      <x:c r="O134" s="5" t="n">
        <x:f>IF(N134=1,D134,0)</x:f>
        <x:v>0</x:v>
      </x:c>
      <x:c r="P134" s="5" t="n">
        <x:f>IF(AND(N134=1,E134="Damaged",K134="Original"),1,0)</x:f>
        <x:v>0</x:v>
      </x:c>
    </x:row>
    <x:row r="135" ht="15" hidden="0" customHeight="1">
      <x:c r="A135" s="5"/>
      <x:c r="B135" s="5"/>
      <x:c r="C135" s="20"/>
      <x:c r="D135" s="21"/>
      <x:c r="E135" s="5"/>
      <x:c r="F135" s="5"/>
      <x:c r="G135" s="5"/>
      <x:c r="H135" s="5"/>
      <x:c r="I135" s="22"/>
      <x:c r="J135" s="5"/>
      <x:c r="K135" s="5"/>
      <x:c r="L135" s="5"/>
      <x:c r="M135" s="5" t="n">
        <x:f>IF(AND(C135&gt;='Rates'!B3,C135&lt;='Rates'!B4),1,0)</x:f>
        <x:v>0</x:v>
      </x:c>
      <x:c r="N135" s="5" t="n">
        <x:f>IF(AND(M135=1,COUNTIF($A$4:A135,A135)=1),1,0)</x:f>
        <x:v>0</x:v>
      </x:c>
      <x:c r="O135" s="5" t="n">
        <x:f>IF(N135=1,D135,0)</x:f>
        <x:v>0</x:v>
      </x:c>
      <x:c r="P135" s="5" t="n">
        <x:f>IF(AND(N135=1,E135="Damaged",K135="Original"),1,0)</x:f>
        <x:v>0</x:v>
      </x:c>
    </x:row>
    <x:row r="136" ht="15" hidden="0" customHeight="1">
      <x:c r="A136" s="5"/>
      <x:c r="B136" s="5"/>
      <x:c r="C136" s="20"/>
      <x:c r="D136" s="21"/>
      <x:c r="E136" s="5"/>
      <x:c r="F136" s="5"/>
      <x:c r="G136" s="5"/>
      <x:c r="H136" s="5"/>
      <x:c r="I136" s="22"/>
      <x:c r="J136" s="5"/>
      <x:c r="K136" s="5"/>
      <x:c r="L136" s="5"/>
      <x:c r="M136" s="5" t="n">
        <x:f>IF(AND(C136&gt;='Rates'!B3,C136&lt;='Rates'!B4),1,0)</x:f>
        <x:v>0</x:v>
      </x:c>
      <x:c r="N136" s="5" t="n">
        <x:f>IF(AND(M136=1,COUNTIF($A$4:A136,A136)=1),1,0)</x:f>
        <x:v>0</x:v>
      </x:c>
      <x:c r="O136" s="5" t="n">
        <x:f>IF(N136=1,D136,0)</x:f>
        <x:v>0</x:v>
      </x:c>
      <x:c r="P136" s="5" t="n">
        <x:f>IF(AND(N136=1,E136="Damaged",K136="Original"),1,0)</x:f>
        <x:v>0</x:v>
      </x:c>
    </x:row>
    <x:row r="137" ht="15" hidden="0" customHeight="1">
      <x:c r="A137" s="5"/>
      <x:c r="B137" s="5"/>
      <x:c r="C137" s="20"/>
      <x:c r="D137" s="21"/>
      <x:c r="E137" s="5"/>
      <x:c r="F137" s="5"/>
      <x:c r="G137" s="5"/>
      <x:c r="H137" s="5"/>
      <x:c r="I137" s="22"/>
      <x:c r="J137" s="5"/>
      <x:c r="K137" s="5"/>
      <x:c r="L137" s="5"/>
      <x:c r="M137" s="5" t="n">
        <x:f>IF(AND(C137&gt;='Rates'!B3,C137&lt;='Rates'!B4),1,0)</x:f>
        <x:v>0</x:v>
      </x:c>
      <x:c r="N137" s="5" t="n">
        <x:f>IF(AND(M137=1,COUNTIF($A$4:A137,A137)=1),1,0)</x:f>
        <x:v>0</x:v>
      </x:c>
      <x:c r="O137" s="5" t="n">
        <x:f>IF(N137=1,D137,0)</x:f>
        <x:v>0</x:v>
      </x:c>
      <x:c r="P137" s="5" t="n">
        <x:f>IF(AND(N137=1,E137="Damaged",K137="Original"),1,0)</x:f>
        <x:v>0</x:v>
      </x:c>
    </x:row>
    <x:row r="138" ht="15" hidden="0" customHeight="1">
      <x:c r="A138" s="5"/>
      <x:c r="B138" s="5"/>
      <x:c r="C138" s="20"/>
      <x:c r="D138" s="21"/>
      <x:c r="E138" s="5"/>
      <x:c r="F138" s="5"/>
      <x:c r="G138" s="5"/>
      <x:c r="H138" s="5"/>
      <x:c r="I138" s="22"/>
      <x:c r="J138" s="5"/>
      <x:c r="K138" s="5"/>
      <x:c r="L138" s="5"/>
      <x:c r="M138" s="5" t="n">
        <x:f>IF(AND(C138&gt;='Rates'!B3,C138&lt;='Rates'!B4),1,0)</x:f>
        <x:v>0</x:v>
      </x:c>
      <x:c r="N138" s="5" t="n">
        <x:f>IF(AND(M138=1,COUNTIF($A$4:A138,A138)=1),1,0)</x:f>
        <x:v>0</x:v>
      </x:c>
      <x:c r="O138" s="5" t="n">
        <x:f>IF(N138=1,D138,0)</x:f>
        <x:v>0</x:v>
      </x:c>
      <x:c r="P138" s="5" t="n">
        <x:f>IF(AND(N138=1,E138="Damaged",K138="Original"),1,0)</x:f>
        <x:v>0</x:v>
      </x:c>
    </x:row>
    <x:row r="139" ht="15" hidden="0" customHeight="1">
      <x:c r="A139" s="5"/>
      <x:c r="B139" s="5"/>
      <x:c r="C139" s="20"/>
      <x:c r="D139" s="21"/>
      <x:c r="E139" s="5"/>
      <x:c r="F139" s="5"/>
      <x:c r="G139" s="5"/>
      <x:c r="H139" s="5"/>
      <x:c r="I139" s="22"/>
      <x:c r="J139" s="5"/>
      <x:c r="K139" s="5"/>
      <x:c r="L139" s="5"/>
      <x:c r="M139" s="5" t="n">
        <x:f>IF(AND(C139&gt;='Rates'!B3,C139&lt;='Rates'!B4),1,0)</x:f>
        <x:v>0</x:v>
      </x:c>
      <x:c r="N139" s="5" t="n">
        <x:f>IF(AND(M139=1,COUNTIF($A$4:A139,A139)=1),1,0)</x:f>
        <x:v>0</x:v>
      </x:c>
      <x:c r="O139" s="5" t="n">
        <x:f>IF(N139=1,D139,0)</x:f>
        <x:v>0</x:v>
      </x:c>
      <x:c r="P139" s="5" t="n">
        <x:f>IF(AND(N139=1,E139="Damaged",K139="Original"),1,0)</x:f>
        <x:v>0</x:v>
      </x:c>
    </x:row>
    <x:row r="140" ht="15" hidden="0" customHeight="1">
      <x:c r="A140" s="5"/>
      <x:c r="B140" s="5"/>
      <x:c r="C140" s="20"/>
      <x:c r="D140" s="21"/>
      <x:c r="E140" s="5"/>
      <x:c r="F140" s="5"/>
      <x:c r="G140" s="5"/>
      <x:c r="H140" s="5"/>
      <x:c r="I140" s="22"/>
      <x:c r="J140" s="5"/>
      <x:c r="K140" s="5"/>
      <x:c r="L140" s="5"/>
      <x:c r="M140" s="5" t="n">
        <x:f>IF(AND(C140&gt;='Rates'!B3,C140&lt;='Rates'!B4),1,0)</x:f>
        <x:v>0</x:v>
      </x:c>
      <x:c r="N140" s="5" t="n">
        <x:f>IF(AND(M140=1,COUNTIF($A$4:A140,A140)=1),1,0)</x:f>
        <x:v>0</x:v>
      </x:c>
      <x:c r="O140" s="5" t="n">
        <x:f>IF(N140=1,D140,0)</x:f>
        <x:v>0</x:v>
      </x:c>
      <x:c r="P140" s="5" t="n">
        <x:f>IF(AND(N140=1,E140="Damaged",K140="Original"),1,0)</x:f>
        <x:v>0</x:v>
      </x:c>
    </x:row>
    <x:row r="141" ht="15" hidden="0" customHeight="1">
      <x:c r="A141" s="5"/>
      <x:c r="B141" s="5"/>
      <x:c r="C141" s="20"/>
      <x:c r="D141" s="21"/>
      <x:c r="E141" s="5"/>
      <x:c r="F141" s="5"/>
      <x:c r="G141" s="5"/>
      <x:c r="H141" s="5"/>
      <x:c r="I141" s="22"/>
      <x:c r="J141" s="5"/>
      <x:c r="K141" s="5"/>
      <x:c r="L141" s="5"/>
      <x:c r="M141" s="5" t="n">
        <x:f>IF(AND(C141&gt;='Rates'!B3,C141&lt;='Rates'!B4),1,0)</x:f>
        <x:v>0</x:v>
      </x:c>
      <x:c r="N141" s="5" t="n">
        <x:f>IF(AND(M141=1,COUNTIF($A$4:A141,A141)=1),1,0)</x:f>
        <x:v>0</x:v>
      </x:c>
      <x:c r="O141" s="5" t="n">
        <x:f>IF(N141=1,D141,0)</x:f>
        <x:v>0</x:v>
      </x:c>
      <x:c r="P141" s="5" t="n">
        <x:f>IF(AND(N141=1,E141="Damaged",K141="Original"),1,0)</x:f>
        <x:v>0</x:v>
      </x:c>
    </x:row>
    <x:row r="142" ht="15" hidden="0" customHeight="1">
      <x:c r="A142" s="5"/>
      <x:c r="B142" s="5"/>
      <x:c r="C142" s="20"/>
      <x:c r="D142" s="21"/>
      <x:c r="E142" s="5"/>
      <x:c r="F142" s="5"/>
      <x:c r="G142" s="5"/>
      <x:c r="H142" s="5"/>
      <x:c r="I142" s="22"/>
      <x:c r="J142" s="5"/>
      <x:c r="K142" s="5"/>
      <x:c r="L142" s="5"/>
      <x:c r="M142" s="5" t="n">
        <x:f>IF(AND(C142&gt;='Rates'!B3,C142&lt;='Rates'!B4),1,0)</x:f>
        <x:v>0</x:v>
      </x:c>
      <x:c r="N142" s="5" t="n">
        <x:f>IF(AND(M142=1,COUNTIF($A$4:A142,A142)=1),1,0)</x:f>
        <x:v>0</x:v>
      </x:c>
      <x:c r="O142" s="5" t="n">
        <x:f>IF(N142=1,D142,0)</x:f>
        <x:v>0</x:v>
      </x:c>
      <x:c r="P142" s="5" t="n">
        <x:f>IF(AND(N142=1,E142="Damaged",K142="Original"),1,0)</x:f>
        <x:v>0</x:v>
      </x:c>
    </x:row>
    <x:row r="143" ht="15" hidden="0" customHeight="1">
      <x:c r="A143" s="5"/>
      <x:c r="B143" s="5"/>
      <x:c r="C143" s="20"/>
      <x:c r="D143" s="21"/>
      <x:c r="E143" s="5"/>
      <x:c r="F143" s="5"/>
      <x:c r="G143" s="5"/>
      <x:c r="H143" s="5"/>
      <x:c r="I143" s="22"/>
      <x:c r="J143" s="5"/>
      <x:c r="K143" s="5"/>
      <x:c r="L143" s="5"/>
      <x:c r="M143" s="5" t="n">
        <x:f>IF(AND(C143&gt;='Rates'!B3,C143&lt;='Rates'!B4),1,0)</x:f>
        <x:v>0</x:v>
      </x:c>
      <x:c r="N143" s="5" t="n">
        <x:f>IF(AND(M143=1,COUNTIF($A$4:A143,A143)=1),1,0)</x:f>
        <x:v>0</x:v>
      </x:c>
      <x:c r="O143" s="5" t="n">
        <x:f>IF(N143=1,D143,0)</x:f>
        <x:v>0</x:v>
      </x:c>
      <x:c r="P143" s="5" t="n">
        <x:f>IF(AND(N143=1,E143="Damaged",K143="Original"),1,0)</x:f>
        <x:v>0</x:v>
      </x:c>
    </x:row>
    <x:row r="144" ht="15" hidden="0" customHeight="1">
      <x:c r="A144" s="5"/>
      <x:c r="B144" s="5"/>
      <x:c r="C144" s="20"/>
      <x:c r="D144" s="21"/>
      <x:c r="E144" s="5"/>
      <x:c r="F144" s="5"/>
      <x:c r="G144" s="5"/>
      <x:c r="H144" s="5"/>
      <x:c r="I144" s="22"/>
      <x:c r="J144" s="5"/>
      <x:c r="K144" s="5"/>
      <x:c r="L144" s="5"/>
      <x:c r="M144" s="5" t="n">
        <x:f>IF(AND(C144&gt;='Rates'!B3,C144&lt;='Rates'!B4),1,0)</x:f>
        <x:v>0</x:v>
      </x:c>
      <x:c r="N144" s="5" t="n">
        <x:f>IF(AND(M144=1,COUNTIF($A$4:A144,A144)=1),1,0)</x:f>
        <x:v>0</x:v>
      </x:c>
      <x:c r="O144" s="5" t="n">
        <x:f>IF(N144=1,D144,0)</x:f>
        <x:v>0</x:v>
      </x:c>
      <x:c r="P144" s="5" t="n">
        <x:f>IF(AND(N144=1,E144="Damaged",K144="Original"),1,0)</x:f>
        <x:v>0</x:v>
      </x:c>
    </x:row>
    <x:row r="145" ht="15" hidden="0" customHeight="1">
      <x:c r="A145" s="5"/>
      <x:c r="B145" s="5"/>
      <x:c r="C145" s="20"/>
      <x:c r="D145" s="21"/>
      <x:c r="E145" s="5"/>
      <x:c r="F145" s="5"/>
      <x:c r="G145" s="5"/>
      <x:c r="H145" s="5"/>
      <x:c r="I145" s="22"/>
      <x:c r="J145" s="5"/>
      <x:c r="K145" s="5"/>
      <x:c r="L145" s="5"/>
      <x:c r="M145" s="5" t="n">
        <x:f>IF(AND(C145&gt;='Rates'!B3,C145&lt;='Rates'!B4),1,0)</x:f>
        <x:v>0</x:v>
      </x:c>
      <x:c r="N145" s="5" t="n">
        <x:f>IF(AND(M145=1,COUNTIF($A$4:A145,A145)=1),1,0)</x:f>
        <x:v>0</x:v>
      </x:c>
      <x:c r="O145" s="5" t="n">
        <x:f>IF(N145=1,D145,0)</x:f>
        <x:v>0</x:v>
      </x:c>
      <x:c r="P145" s="5" t="n">
        <x:f>IF(AND(N145=1,E145="Damaged",K145="Original"),1,0)</x:f>
        <x:v>0</x:v>
      </x:c>
    </x:row>
    <x:row r="146" ht="15" hidden="0" customHeight="1">
      <x:c r="A146" s="5"/>
      <x:c r="B146" s="5"/>
      <x:c r="C146" s="20"/>
      <x:c r="D146" s="21"/>
      <x:c r="E146" s="5"/>
      <x:c r="F146" s="5"/>
      <x:c r="G146" s="5"/>
      <x:c r="H146" s="5"/>
      <x:c r="I146" s="22"/>
      <x:c r="J146" s="5"/>
      <x:c r="K146" s="5"/>
      <x:c r="L146" s="5"/>
      <x:c r="M146" s="5" t="n">
        <x:f>IF(AND(C146&gt;='Rates'!B3,C146&lt;='Rates'!B4),1,0)</x:f>
        <x:v>0</x:v>
      </x:c>
      <x:c r="N146" s="5" t="n">
        <x:f>IF(AND(M146=1,COUNTIF($A$4:A146,A146)=1),1,0)</x:f>
        <x:v>0</x:v>
      </x:c>
      <x:c r="O146" s="5" t="n">
        <x:f>IF(N146=1,D146,0)</x:f>
        <x:v>0</x:v>
      </x:c>
      <x:c r="P146" s="5" t="n">
        <x:f>IF(AND(N146=1,E146="Damaged",K146="Original"),1,0)</x:f>
        <x:v>0</x:v>
      </x:c>
    </x:row>
    <x:row r="147" ht="15" hidden="0" customHeight="1">
      <x:c r="A147" s="5"/>
      <x:c r="B147" s="5"/>
      <x:c r="C147" s="20"/>
      <x:c r="D147" s="21"/>
      <x:c r="E147" s="5"/>
      <x:c r="F147" s="5"/>
      <x:c r="G147" s="5"/>
      <x:c r="H147" s="5"/>
      <x:c r="I147" s="22"/>
      <x:c r="J147" s="5"/>
      <x:c r="K147" s="5"/>
      <x:c r="L147" s="5"/>
      <x:c r="M147" s="5" t="n">
        <x:f>IF(AND(C147&gt;='Rates'!B3,C147&lt;='Rates'!B4),1,0)</x:f>
        <x:v>0</x:v>
      </x:c>
      <x:c r="N147" s="5" t="n">
        <x:f>IF(AND(M147=1,COUNTIF($A$4:A147,A147)=1),1,0)</x:f>
        <x:v>0</x:v>
      </x:c>
      <x:c r="O147" s="5" t="n">
        <x:f>IF(N147=1,D147,0)</x:f>
        <x:v>0</x:v>
      </x:c>
      <x:c r="P147" s="5" t="n">
        <x:f>IF(AND(N147=1,E147="Damaged",K147="Original"),1,0)</x:f>
        <x:v>0</x:v>
      </x:c>
    </x:row>
    <x:row r="148" ht="15" hidden="0" customHeight="1">
      <x:c r="A148" s="5"/>
      <x:c r="B148" s="5"/>
      <x:c r="C148" s="20"/>
      <x:c r="D148" s="21"/>
      <x:c r="E148" s="5"/>
      <x:c r="F148" s="5"/>
      <x:c r="G148" s="5"/>
      <x:c r="H148" s="5"/>
      <x:c r="I148" s="22"/>
      <x:c r="J148" s="5"/>
      <x:c r="K148" s="5"/>
      <x:c r="L148" s="5"/>
      <x:c r="M148" s="5" t="n">
        <x:f>IF(AND(C148&gt;='Rates'!B3,C148&lt;='Rates'!B4),1,0)</x:f>
        <x:v>0</x:v>
      </x:c>
      <x:c r="N148" s="5" t="n">
        <x:f>IF(AND(M148=1,COUNTIF($A$4:A148,A148)=1),1,0)</x:f>
        <x:v>0</x:v>
      </x:c>
      <x:c r="O148" s="5" t="n">
        <x:f>IF(N148=1,D148,0)</x:f>
        <x:v>0</x:v>
      </x:c>
      <x:c r="P148" s="5" t="n">
        <x:f>IF(AND(N148=1,E148="Damaged",K148="Original"),1,0)</x:f>
        <x:v>0</x:v>
      </x:c>
    </x:row>
    <x:row r="149" ht="15" hidden="0" customHeight="1">
      <x:c r="A149" s="5"/>
      <x:c r="B149" s="5"/>
      <x:c r="C149" s="20"/>
      <x:c r="D149" s="21"/>
      <x:c r="E149" s="5"/>
      <x:c r="F149" s="5"/>
      <x:c r="G149" s="5"/>
      <x:c r="H149" s="5"/>
      <x:c r="I149" s="22"/>
      <x:c r="J149" s="5"/>
      <x:c r="K149" s="5"/>
      <x:c r="L149" s="5"/>
      <x:c r="M149" s="5" t="n">
        <x:f>IF(AND(C149&gt;='Rates'!B3,C149&lt;='Rates'!B4),1,0)</x:f>
        <x:v>0</x:v>
      </x:c>
      <x:c r="N149" s="5" t="n">
        <x:f>IF(AND(M149=1,COUNTIF($A$4:A149,A149)=1),1,0)</x:f>
        <x:v>0</x:v>
      </x:c>
      <x:c r="O149" s="5" t="n">
        <x:f>IF(N149=1,D149,0)</x:f>
        <x:v>0</x:v>
      </x:c>
      <x:c r="P149" s="5" t="n">
        <x:f>IF(AND(N149=1,E149="Damaged",K149="Original"),1,0)</x:f>
        <x:v>0</x:v>
      </x:c>
    </x:row>
    <x:row r="150" ht="15" hidden="0" customHeight="1">
      <x:c r="A150" s="5"/>
      <x:c r="B150" s="5"/>
      <x:c r="C150" s="20"/>
      <x:c r="D150" s="21"/>
      <x:c r="E150" s="5"/>
      <x:c r="F150" s="5"/>
      <x:c r="G150" s="5"/>
      <x:c r="H150" s="5"/>
      <x:c r="I150" s="22"/>
      <x:c r="J150" s="5"/>
      <x:c r="K150" s="5"/>
      <x:c r="L150" s="5"/>
      <x:c r="M150" s="5" t="n">
        <x:f>IF(AND(C150&gt;='Rates'!B3,C150&lt;='Rates'!B4),1,0)</x:f>
        <x:v>0</x:v>
      </x:c>
      <x:c r="N150" s="5" t="n">
        <x:f>IF(AND(M150=1,COUNTIF($A$4:A150,A150)=1),1,0)</x:f>
        <x:v>0</x:v>
      </x:c>
      <x:c r="O150" s="5" t="n">
        <x:f>IF(N150=1,D150,0)</x:f>
        <x:v>0</x:v>
      </x:c>
      <x:c r="P150" s="5" t="n">
        <x:f>IF(AND(N150=1,E150="Damaged",K150="Original"),1,0)</x:f>
        <x:v>0</x:v>
      </x:c>
    </x:row>
    <x:row r="151" ht="15" hidden="0" customHeight="1">
      <x:c r="A151" s="5"/>
      <x:c r="B151" s="5"/>
      <x:c r="C151" s="20"/>
      <x:c r="D151" s="21"/>
      <x:c r="E151" s="5"/>
      <x:c r="F151" s="5"/>
      <x:c r="G151" s="5"/>
      <x:c r="H151" s="5"/>
      <x:c r="I151" s="22"/>
      <x:c r="J151" s="5"/>
      <x:c r="K151" s="5"/>
      <x:c r="L151" s="5"/>
      <x:c r="M151" s="5" t="n">
        <x:f>IF(AND(C151&gt;='Rates'!B3,C151&lt;='Rates'!B4),1,0)</x:f>
        <x:v>0</x:v>
      </x:c>
      <x:c r="N151" s="5" t="n">
        <x:f>IF(AND(M151=1,COUNTIF($A$4:A151,A151)=1),1,0)</x:f>
        <x:v>0</x:v>
      </x:c>
      <x:c r="O151" s="5" t="n">
        <x:f>IF(N151=1,D151,0)</x:f>
        <x:v>0</x:v>
      </x:c>
      <x:c r="P151" s="5" t="n">
        <x:f>IF(AND(N151=1,E151="Damaged",K151="Original"),1,0)</x:f>
        <x:v>0</x:v>
      </x:c>
    </x:row>
    <x:row r="152" ht="15" hidden="0" customHeight="1">
      <x:c r="A152" s="5"/>
      <x:c r="B152" s="5"/>
      <x:c r="C152" s="20"/>
      <x:c r="D152" s="21"/>
      <x:c r="E152" s="5"/>
      <x:c r="F152" s="5"/>
      <x:c r="G152" s="5"/>
      <x:c r="H152" s="5"/>
      <x:c r="I152" s="22"/>
      <x:c r="J152" s="5"/>
      <x:c r="K152" s="5"/>
      <x:c r="L152" s="5"/>
      <x:c r="M152" s="5" t="n">
        <x:f>IF(AND(C152&gt;='Rates'!B3,C152&lt;='Rates'!B4),1,0)</x:f>
        <x:v>0</x:v>
      </x:c>
      <x:c r="N152" s="5" t="n">
        <x:f>IF(AND(M152=1,COUNTIF($A$4:A152,A152)=1),1,0)</x:f>
        <x:v>0</x:v>
      </x:c>
      <x:c r="O152" s="5" t="n">
        <x:f>IF(N152=1,D152,0)</x:f>
        <x:v>0</x:v>
      </x:c>
      <x:c r="P152" s="5" t="n">
        <x:f>IF(AND(N152=1,E152="Damaged",K152="Original"),1,0)</x:f>
        <x:v>0</x:v>
      </x:c>
    </x:row>
    <x:row r="153" ht="15" hidden="0" customHeight="1">
      <x:c r="A153" s="5"/>
      <x:c r="B153" s="5"/>
      <x:c r="C153" s="20"/>
      <x:c r="D153" s="21"/>
      <x:c r="E153" s="5"/>
      <x:c r="F153" s="5"/>
      <x:c r="G153" s="5"/>
      <x:c r="H153" s="5"/>
      <x:c r="I153" s="22"/>
      <x:c r="J153" s="5"/>
      <x:c r="K153" s="5"/>
      <x:c r="L153" s="5"/>
      <x:c r="M153" s="5" t="n">
        <x:f>IF(AND(C153&gt;='Rates'!B3,C153&lt;='Rates'!B4),1,0)</x:f>
        <x:v>0</x:v>
      </x:c>
      <x:c r="N153" s="5" t="n">
        <x:f>IF(AND(M153=1,COUNTIF($A$4:A153,A153)=1),1,0)</x:f>
        <x:v>0</x:v>
      </x:c>
      <x:c r="O153" s="5" t="n">
        <x:f>IF(N153=1,D153,0)</x:f>
        <x:v>0</x:v>
      </x:c>
      <x:c r="P153" s="5" t="n">
        <x:f>IF(AND(N153=1,E153="Damaged",K153="Original"),1,0)</x:f>
        <x:v>0</x:v>
      </x:c>
    </x:row>
    <x:row r="154" ht="15" hidden="0" customHeight="1">
      <x:c r="A154" s="5"/>
      <x:c r="B154" s="5"/>
      <x:c r="C154" s="20"/>
      <x:c r="D154" s="21"/>
      <x:c r="E154" s="5"/>
      <x:c r="F154" s="5"/>
      <x:c r="G154" s="5"/>
      <x:c r="H154" s="5"/>
      <x:c r="I154" s="22"/>
      <x:c r="J154" s="5"/>
      <x:c r="K154" s="5"/>
      <x:c r="L154" s="5"/>
      <x:c r="M154" s="5" t="n">
        <x:f>IF(AND(C154&gt;='Rates'!B3,C154&lt;='Rates'!B4),1,0)</x:f>
        <x:v>0</x:v>
      </x:c>
      <x:c r="N154" s="5" t="n">
        <x:f>IF(AND(M154=1,COUNTIF($A$4:A154,A154)=1),1,0)</x:f>
        <x:v>0</x:v>
      </x:c>
      <x:c r="O154" s="5" t="n">
        <x:f>IF(N154=1,D154,0)</x:f>
        <x:v>0</x:v>
      </x:c>
      <x:c r="P154" s="5" t="n">
        <x:f>IF(AND(N154=1,E154="Damaged",K154="Original"),1,0)</x:f>
        <x:v>0</x:v>
      </x:c>
    </x:row>
    <x:row r="155" ht="15" hidden="0" customHeight="1">
      <x:c r="A155" s="5"/>
      <x:c r="B155" s="5"/>
      <x:c r="C155" s="20"/>
      <x:c r="D155" s="21"/>
      <x:c r="E155" s="5"/>
      <x:c r="F155" s="5"/>
      <x:c r="G155" s="5"/>
      <x:c r="H155" s="5"/>
      <x:c r="I155" s="22"/>
      <x:c r="J155" s="5"/>
      <x:c r="K155" s="5"/>
      <x:c r="L155" s="5"/>
      <x:c r="M155" s="5" t="n">
        <x:f>IF(AND(C155&gt;='Rates'!B3,C155&lt;='Rates'!B4),1,0)</x:f>
        <x:v>0</x:v>
      </x:c>
      <x:c r="N155" s="5" t="n">
        <x:f>IF(AND(M155=1,COUNTIF($A$4:A155,A155)=1),1,0)</x:f>
        <x:v>0</x:v>
      </x:c>
      <x:c r="O155" s="5" t="n">
        <x:f>IF(N155=1,D155,0)</x:f>
        <x:v>0</x:v>
      </x:c>
      <x:c r="P155" s="5" t="n">
        <x:f>IF(AND(N155=1,E155="Damaged",K155="Original"),1,0)</x:f>
        <x:v>0</x:v>
      </x:c>
    </x:row>
    <x:row r="156" ht="15" hidden="0" customHeight="1">
      <x:c r="A156" s="5"/>
      <x:c r="B156" s="5"/>
      <x:c r="C156" s="20"/>
      <x:c r="D156" s="21"/>
      <x:c r="E156" s="5"/>
      <x:c r="F156" s="5"/>
      <x:c r="G156" s="5"/>
      <x:c r="H156" s="5"/>
      <x:c r="I156" s="22"/>
      <x:c r="J156" s="5"/>
      <x:c r="K156" s="5"/>
      <x:c r="L156" s="5"/>
      <x:c r="M156" s="5" t="n">
        <x:f>IF(AND(C156&gt;='Rates'!B3,C156&lt;='Rates'!B4),1,0)</x:f>
        <x:v>0</x:v>
      </x:c>
      <x:c r="N156" s="5" t="n">
        <x:f>IF(AND(M156=1,COUNTIF($A$4:A156,A156)=1),1,0)</x:f>
        <x:v>0</x:v>
      </x:c>
      <x:c r="O156" s="5" t="n">
        <x:f>IF(N156=1,D156,0)</x:f>
        <x:v>0</x:v>
      </x:c>
      <x:c r="P156" s="5" t="n">
        <x:f>IF(AND(N156=1,E156="Damaged",K156="Original"),1,0)</x:f>
        <x:v>0</x:v>
      </x:c>
    </x:row>
    <x:row r="157" ht="15" hidden="0" customHeight="1">
      <x:c r="A157" s="5"/>
      <x:c r="B157" s="5"/>
      <x:c r="C157" s="20"/>
      <x:c r="D157" s="21"/>
      <x:c r="E157" s="5"/>
      <x:c r="F157" s="5"/>
      <x:c r="G157" s="5"/>
      <x:c r="H157" s="5"/>
      <x:c r="I157" s="22"/>
      <x:c r="J157" s="5"/>
      <x:c r="K157" s="5"/>
      <x:c r="L157" s="5"/>
      <x:c r="M157" s="5" t="n">
        <x:f>IF(AND(C157&gt;='Rates'!B3,C157&lt;='Rates'!B4),1,0)</x:f>
        <x:v>0</x:v>
      </x:c>
      <x:c r="N157" s="5" t="n">
        <x:f>IF(AND(M157=1,COUNTIF($A$4:A157,A157)=1),1,0)</x:f>
        <x:v>0</x:v>
      </x:c>
      <x:c r="O157" s="5" t="n">
        <x:f>IF(N157=1,D157,0)</x:f>
        <x:v>0</x:v>
      </x:c>
      <x:c r="P157" s="5" t="n">
        <x:f>IF(AND(N157=1,E157="Damaged",K157="Original"),1,0)</x:f>
        <x:v>0</x:v>
      </x:c>
    </x:row>
    <x:row r="158" ht="15" hidden="0" customHeight="1">
      <x:c r="A158" s="5"/>
      <x:c r="B158" s="5"/>
      <x:c r="C158" s="20"/>
      <x:c r="D158" s="21"/>
      <x:c r="E158" s="5"/>
      <x:c r="F158" s="5"/>
      <x:c r="G158" s="5"/>
      <x:c r="H158" s="5"/>
      <x:c r="I158" s="22"/>
      <x:c r="J158" s="5"/>
      <x:c r="K158" s="5"/>
      <x:c r="L158" s="5"/>
      <x:c r="M158" s="5" t="n">
        <x:f>IF(AND(C158&gt;='Rates'!B3,C158&lt;='Rates'!B4),1,0)</x:f>
        <x:v>0</x:v>
      </x:c>
      <x:c r="N158" s="5" t="n">
        <x:f>IF(AND(M158=1,COUNTIF($A$4:A158,A158)=1),1,0)</x:f>
        <x:v>0</x:v>
      </x:c>
      <x:c r="O158" s="5" t="n">
        <x:f>IF(N158=1,D158,0)</x:f>
        <x:v>0</x:v>
      </x:c>
      <x:c r="P158" s="5" t="n">
        <x:f>IF(AND(N158=1,E158="Damaged",K158="Original"),1,0)</x:f>
        <x:v>0</x:v>
      </x:c>
    </x:row>
    <x:row r="159" ht="15" hidden="0" customHeight="1">
      <x:c r="A159" s="5"/>
      <x:c r="B159" s="5"/>
      <x:c r="C159" s="20"/>
      <x:c r="D159" s="21"/>
      <x:c r="E159" s="5"/>
      <x:c r="F159" s="5"/>
      <x:c r="G159" s="5"/>
      <x:c r="H159" s="5"/>
      <x:c r="I159" s="22"/>
      <x:c r="J159" s="5"/>
      <x:c r="K159" s="5"/>
      <x:c r="L159" s="5"/>
      <x:c r="M159" s="5" t="n">
        <x:f>IF(AND(C159&gt;='Rates'!B3,C159&lt;='Rates'!B4),1,0)</x:f>
        <x:v>0</x:v>
      </x:c>
      <x:c r="N159" s="5" t="n">
        <x:f>IF(AND(M159=1,COUNTIF($A$4:A159,A159)=1),1,0)</x:f>
        <x:v>0</x:v>
      </x:c>
      <x:c r="O159" s="5" t="n">
        <x:f>IF(N159=1,D159,0)</x:f>
        <x:v>0</x:v>
      </x:c>
      <x:c r="P159" s="5" t="n">
        <x:f>IF(AND(N159=1,E159="Damaged",K159="Original"),1,0)</x:f>
        <x:v>0</x:v>
      </x:c>
    </x:row>
    <x:row r="160" ht="15" hidden="0" customHeight="1">
      <x:c r="A160" s="5"/>
      <x:c r="B160" s="5"/>
      <x:c r="C160" s="20"/>
      <x:c r="D160" s="21"/>
      <x:c r="E160" s="5"/>
      <x:c r="F160" s="5"/>
      <x:c r="G160" s="5"/>
      <x:c r="H160" s="5"/>
      <x:c r="I160" s="22"/>
      <x:c r="J160" s="5"/>
      <x:c r="K160" s="5"/>
      <x:c r="L160" s="5"/>
      <x:c r="M160" s="5" t="n">
        <x:f>IF(AND(C160&gt;='Rates'!B3,C160&lt;='Rates'!B4),1,0)</x:f>
        <x:v>0</x:v>
      </x:c>
      <x:c r="N160" s="5" t="n">
        <x:f>IF(AND(M160=1,COUNTIF($A$4:A160,A160)=1),1,0)</x:f>
        <x:v>0</x:v>
      </x:c>
      <x:c r="O160" s="5" t="n">
        <x:f>IF(N160=1,D160,0)</x:f>
        <x:v>0</x:v>
      </x:c>
      <x:c r="P160" s="5" t="n">
        <x:f>IF(AND(N160=1,E160="Damaged",K160="Original"),1,0)</x:f>
        <x:v>0</x:v>
      </x:c>
    </x:row>
    <x:row r="161" ht="15" hidden="0" customHeight="1">
      <x:c r="A161" s="5"/>
      <x:c r="B161" s="5"/>
      <x:c r="C161" s="20"/>
      <x:c r="D161" s="21"/>
      <x:c r="E161" s="5"/>
      <x:c r="F161" s="5"/>
      <x:c r="G161" s="5"/>
      <x:c r="H161" s="5"/>
      <x:c r="I161" s="22"/>
      <x:c r="J161" s="5"/>
      <x:c r="K161" s="5"/>
      <x:c r="L161" s="5"/>
      <x:c r="M161" s="5" t="n">
        <x:f>IF(AND(C161&gt;='Rates'!B3,C161&lt;='Rates'!B4),1,0)</x:f>
        <x:v>0</x:v>
      </x:c>
      <x:c r="N161" s="5" t="n">
        <x:f>IF(AND(M161=1,COUNTIF($A$4:A161,A161)=1),1,0)</x:f>
        <x:v>0</x:v>
      </x:c>
      <x:c r="O161" s="5" t="n">
        <x:f>IF(N161=1,D161,0)</x:f>
        <x:v>0</x:v>
      </x:c>
      <x:c r="P161" s="5" t="n">
        <x:f>IF(AND(N161=1,E161="Damaged",K161="Original"),1,0)</x:f>
        <x:v>0</x:v>
      </x:c>
    </x:row>
    <x:row r="162" ht="15" hidden="0" customHeight="1">
      <x:c r="A162" s="5"/>
      <x:c r="B162" s="5"/>
      <x:c r="C162" s="20"/>
      <x:c r="D162" s="21"/>
      <x:c r="E162" s="5"/>
      <x:c r="F162" s="5"/>
      <x:c r="G162" s="5"/>
      <x:c r="H162" s="5"/>
      <x:c r="I162" s="22"/>
      <x:c r="J162" s="5"/>
      <x:c r="K162" s="5"/>
      <x:c r="L162" s="5"/>
      <x:c r="M162" s="5" t="n">
        <x:f>IF(AND(C162&gt;='Rates'!B3,C162&lt;='Rates'!B4),1,0)</x:f>
        <x:v>0</x:v>
      </x:c>
      <x:c r="N162" s="5" t="n">
        <x:f>IF(AND(M162=1,COUNTIF($A$4:A162,A162)=1),1,0)</x:f>
        <x:v>0</x:v>
      </x:c>
      <x:c r="O162" s="5" t="n">
        <x:f>IF(N162=1,D162,0)</x:f>
        <x:v>0</x:v>
      </x:c>
      <x:c r="P162" s="5" t="n">
        <x:f>IF(AND(N162=1,E162="Damaged",K162="Original"),1,0)</x:f>
        <x:v>0</x:v>
      </x:c>
    </x:row>
    <x:row r="163" ht="15" hidden="0" customHeight="1">
      <x:c r="A163" s="5"/>
      <x:c r="B163" s="5"/>
      <x:c r="C163" s="20"/>
      <x:c r="D163" s="21"/>
      <x:c r="E163" s="5"/>
      <x:c r="F163" s="5"/>
      <x:c r="G163" s="5"/>
      <x:c r="H163" s="5"/>
      <x:c r="I163" s="22"/>
      <x:c r="J163" s="5"/>
      <x:c r="K163" s="5"/>
      <x:c r="L163" s="5"/>
      <x:c r="M163" s="5" t="n">
        <x:f>IF(AND(C163&gt;='Rates'!B3,C163&lt;='Rates'!B4),1,0)</x:f>
        <x:v>0</x:v>
      </x:c>
      <x:c r="N163" s="5" t="n">
        <x:f>IF(AND(M163=1,COUNTIF($A$4:A163,A163)=1),1,0)</x:f>
        <x:v>0</x:v>
      </x:c>
      <x:c r="O163" s="5" t="n">
        <x:f>IF(N163=1,D163,0)</x:f>
        <x:v>0</x:v>
      </x:c>
      <x:c r="P163" s="5" t="n">
        <x:f>IF(AND(N163=1,E163="Damaged",K163="Original"),1,0)</x:f>
        <x:v>0</x:v>
      </x:c>
    </x:row>
    <x:row r="164" ht="15" hidden="0" customHeight="1">
      <x:c r="A164" s="5"/>
      <x:c r="B164" s="5"/>
      <x:c r="C164" s="20"/>
      <x:c r="D164" s="21"/>
      <x:c r="E164" s="5"/>
      <x:c r="F164" s="5"/>
      <x:c r="G164" s="5"/>
      <x:c r="H164" s="5"/>
      <x:c r="I164" s="22"/>
      <x:c r="J164" s="5"/>
      <x:c r="K164" s="5"/>
      <x:c r="L164" s="5"/>
      <x:c r="M164" s="5" t="n">
        <x:f>IF(AND(C164&gt;='Rates'!B3,C164&lt;='Rates'!B4),1,0)</x:f>
        <x:v>0</x:v>
      </x:c>
      <x:c r="N164" s="5" t="n">
        <x:f>IF(AND(M164=1,COUNTIF($A$4:A164,A164)=1),1,0)</x:f>
        <x:v>0</x:v>
      </x:c>
      <x:c r="O164" s="5" t="n">
        <x:f>IF(N164=1,D164,0)</x:f>
        <x:v>0</x:v>
      </x:c>
      <x:c r="P164" s="5" t="n">
        <x:f>IF(AND(N164=1,E164="Damaged",K164="Original"),1,0)</x:f>
        <x:v>0</x:v>
      </x:c>
    </x:row>
    <x:row r="165" ht="15" hidden="0" customHeight="1">
      <x:c r="A165" s="5"/>
      <x:c r="B165" s="5"/>
      <x:c r="C165" s="20"/>
      <x:c r="D165" s="21"/>
      <x:c r="E165" s="5"/>
      <x:c r="F165" s="5"/>
      <x:c r="G165" s="5"/>
      <x:c r="H165" s="5"/>
      <x:c r="I165" s="22"/>
      <x:c r="J165" s="5"/>
      <x:c r="K165" s="5"/>
      <x:c r="L165" s="5"/>
      <x:c r="M165" s="5" t="n">
        <x:f>IF(AND(C165&gt;='Rates'!B3,C165&lt;='Rates'!B4),1,0)</x:f>
        <x:v>0</x:v>
      </x:c>
      <x:c r="N165" s="5" t="n">
        <x:f>IF(AND(M165=1,COUNTIF($A$4:A165,A165)=1),1,0)</x:f>
        <x:v>0</x:v>
      </x:c>
      <x:c r="O165" s="5" t="n">
        <x:f>IF(N165=1,D165,0)</x:f>
        <x:v>0</x:v>
      </x:c>
      <x:c r="P165" s="5" t="n">
        <x:f>IF(AND(N165=1,E165="Damaged",K165="Original"),1,0)</x:f>
        <x:v>0</x:v>
      </x:c>
    </x:row>
    <x:row r="166" ht="15" hidden="0" customHeight="1">
      <x:c r="A166" s="5"/>
      <x:c r="B166" s="5"/>
      <x:c r="C166" s="20"/>
      <x:c r="D166" s="21"/>
      <x:c r="E166" s="5"/>
      <x:c r="F166" s="5"/>
      <x:c r="G166" s="5"/>
      <x:c r="H166" s="5"/>
      <x:c r="I166" s="22"/>
      <x:c r="J166" s="5"/>
      <x:c r="K166" s="5"/>
      <x:c r="L166" s="5"/>
      <x:c r="M166" s="5" t="n">
        <x:f>IF(AND(C166&gt;='Rates'!B3,C166&lt;='Rates'!B4),1,0)</x:f>
        <x:v>0</x:v>
      </x:c>
      <x:c r="N166" s="5" t="n">
        <x:f>IF(AND(M166=1,COUNTIF($A$4:A166,A166)=1),1,0)</x:f>
        <x:v>0</x:v>
      </x:c>
      <x:c r="O166" s="5" t="n">
        <x:f>IF(N166=1,D166,0)</x:f>
        <x:v>0</x:v>
      </x:c>
      <x:c r="P166" s="5" t="n">
        <x:f>IF(AND(N166=1,E166="Damaged",K166="Original"),1,0)</x:f>
        <x:v>0</x:v>
      </x:c>
    </x:row>
    <x:row r="167" ht="15" hidden="0" customHeight="1">
      <x:c r="A167" s="5"/>
      <x:c r="B167" s="5"/>
      <x:c r="C167" s="20"/>
      <x:c r="D167" s="21"/>
      <x:c r="E167" s="5"/>
      <x:c r="F167" s="5"/>
      <x:c r="G167" s="5"/>
      <x:c r="H167" s="5"/>
      <x:c r="I167" s="22"/>
      <x:c r="J167" s="5"/>
      <x:c r="K167" s="5"/>
      <x:c r="L167" s="5"/>
      <x:c r="M167" s="5" t="n">
        <x:f>IF(AND(C167&gt;='Rates'!B3,C167&lt;='Rates'!B4),1,0)</x:f>
        <x:v>0</x:v>
      </x:c>
      <x:c r="N167" s="5" t="n">
        <x:f>IF(AND(M167=1,COUNTIF($A$4:A167,A167)=1),1,0)</x:f>
        <x:v>0</x:v>
      </x:c>
      <x:c r="O167" s="5" t="n">
        <x:f>IF(N167=1,D167,0)</x:f>
        <x:v>0</x:v>
      </x:c>
      <x:c r="P167" s="5" t="n">
        <x:f>IF(AND(N167=1,E167="Damaged",K167="Original"),1,0)</x:f>
        <x:v>0</x:v>
      </x:c>
    </x:row>
    <x:row r="168" ht="15" hidden="0" customHeight="1">
      <x:c r="A168" s="5"/>
      <x:c r="B168" s="5"/>
      <x:c r="C168" s="20"/>
      <x:c r="D168" s="21"/>
      <x:c r="E168" s="5"/>
      <x:c r="F168" s="5"/>
      <x:c r="G168" s="5"/>
      <x:c r="H168" s="5"/>
      <x:c r="I168" s="22"/>
      <x:c r="J168" s="5"/>
      <x:c r="K168" s="5"/>
      <x:c r="L168" s="5"/>
      <x:c r="M168" s="5" t="n">
        <x:f>IF(AND(C168&gt;='Rates'!B3,C168&lt;='Rates'!B4),1,0)</x:f>
        <x:v>0</x:v>
      </x:c>
      <x:c r="N168" s="5" t="n">
        <x:f>IF(AND(M168=1,COUNTIF($A$4:A168,A168)=1),1,0)</x:f>
        <x:v>0</x:v>
      </x:c>
      <x:c r="O168" s="5" t="n">
        <x:f>IF(N168=1,D168,0)</x:f>
        <x:v>0</x:v>
      </x:c>
      <x:c r="P168" s="5" t="n">
        <x:f>IF(AND(N168=1,E168="Damaged",K168="Original"),1,0)</x:f>
        <x:v>0</x:v>
      </x:c>
    </x:row>
    <x:row r="169" ht="15" hidden="0" customHeight="1">
      <x:c r="A169" s="5"/>
      <x:c r="B169" s="5"/>
      <x:c r="C169" s="20"/>
      <x:c r="D169" s="21"/>
      <x:c r="E169" s="5"/>
      <x:c r="F169" s="5"/>
      <x:c r="G169" s="5"/>
      <x:c r="H169" s="5"/>
      <x:c r="I169" s="22"/>
      <x:c r="J169" s="5"/>
      <x:c r="K169" s="5"/>
      <x:c r="L169" s="5"/>
      <x:c r="M169" s="5" t="n">
        <x:f>IF(AND(C169&gt;='Rates'!B3,C169&lt;='Rates'!B4),1,0)</x:f>
        <x:v>0</x:v>
      </x:c>
      <x:c r="N169" s="5" t="n">
        <x:f>IF(AND(M169=1,COUNTIF($A$4:A169,A169)=1),1,0)</x:f>
        <x:v>0</x:v>
      </x:c>
      <x:c r="O169" s="5" t="n">
        <x:f>IF(N169=1,D169,0)</x:f>
        <x:v>0</x:v>
      </x:c>
      <x:c r="P169" s="5" t="n">
        <x:f>IF(AND(N169=1,E169="Damaged",K169="Original"),1,0)</x:f>
        <x:v>0</x:v>
      </x:c>
    </x:row>
    <x:row r="170" ht="15" hidden="0" customHeight="1">
      <x:c r="A170" s="5"/>
      <x:c r="B170" s="5"/>
      <x:c r="C170" s="20"/>
      <x:c r="D170" s="21"/>
      <x:c r="E170" s="5"/>
      <x:c r="F170" s="5"/>
      <x:c r="G170" s="5"/>
      <x:c r="H170" s="5"/>
      <x:c r="I170" s="22"/>
      <x:c r="J170" s="5"/>
      <x:c r="K170" s="5"/>
      <x:c r="L170" s="5"/>
      <x:c r="M170" s="5" t="n">
        <x:f>IF(AND(C170&gt;='Rates'!B3,C170&lt;='Rates'!B4),1,0)</x:f>
        <x:v>0</x:v>
      </x:c>
      <x:c r="N170" s="5" t="n">
        <x:f>IF(AND(M170=1,COUNTIF($A$4:A170,A170)=1),1,0)</x:f>
        <x:v>0</x:v>
      </x:c>
      <x:c r="O170" s="5" t="n">
        <x:f>IF(N170=1,D170,0)</x:f>
        <x:v>0</x:v>
      </x:c>
      <x:c r="P170" s="5" t="n">
        <x:f>IF(AND(N170=1,E170="Damaged",K170="Original"),1,0)</x:f>
        <x:v>0</x:v>
      </x:c>
    </x:row>
    <x:row r="171" ht="15" hidden="0" customHeight="1">
      <x:c r="A171" s="5"/>
      <x:c r="B171" s="5"/>
      <x:c r="C171" s="20"/>
      <x:c r="D171" s="21"/>
      <x:c r="E171" s="5"/>
      <x:c r="F171" s="5"/>
      <x:c r="G171" s="5"/>
      <x:c r="H171" s="5"/>
      <x:c r="I171" s="22"/>
      <x:c r="J171" s="5"/>
      <x:c r="K171" s="5"/>
      <x:c r="L171" s="5"/>
      <x:c r="M171" s="5" t="n">
        <x:f>IF(AND(C171&gt;='Rates'!B3,C171&lt;='Rates'!B4),1,0)</x:f>
        <x:v>0</x:v>
      </x:c>
      <x:c r="N171" s="5" t="n">
        <x:f>IF(AND(M171=1,COUNTIF($A$4:A171,A171)=1),1,0)</x:f>
        <x:v>0</x:v>
      </x:c>
      <x:c r="O171" s="5" t="n">
        <x:f>IF(N171=1,D171,0)</x:f>
        <x:v>0</x:v>
      </x:c>
      <x:c r="P171" s="5" t="n">
        <x:f>IF(AND(N171=1,E171="Damaged",K171="Original"),1,0)</x:f>
        <x:v>0</x:v>
      </x:c>
    </x:row>
    <x:row r="172" ht="15" hidden="0" customHeight="1">
      <x:c r="A172" s="5"/>
      <x:c r="B172" s="5"/>
      <x:c r="C172" s="20"/>
      <x:c r="D172" s="21"/>
      <x:c r="E172" s="5"/>
      <x:c r="F172" s="5"/>
      <x:c r="G172" s="5"/>
      <x:c r="H172" s="5"/>
      <x:c r="I172" s="22"/>
      <x:c r="J172" s="5"/>
      <x:c r="K172" s="5"/>
      <x:c r="L172" s="5"/>
      <x:c r="M172" s="5" t="n">
        <x:f>IF(AND(C172&gt;='Rates'!B3,C172&lt;='Rates'!B4),1,0)</x:f>
        <x:v>0</x:v>
      </x:c>
      <x:c r="N172" s="5" t="n">
        <x:f>IF(AND(M172=1,COUNTIF($A$4:A172,A172)=1),1,0)</x:f>
        <x:v>0</x:v>
      </x:c>
      <x:c r="O172" s="5" t="n">
        <x:f>IF(N172=1,D172,0)</x:f>
        <x:v>0</x:v>
      </x:c>
      <x:c r="P172" s="5" t="n">
        <x:f>IF(AND(N172=1,E172="Damaged",K172="Original"),1,0)</x:f>
        <x:v>0</x:v>
      </x:c>
    </x:row>
    <x:row r="173" ht="15" hidden="0" customHeight="1">
      <x:c r="A173" s="5"/>
      <x:c r="B173" s="5"/>
      <x:c r="C173" s="20"/>
      <x:c r="D173" s="21"/>
      <x:c r="E173" s="5"/>
      <x:c r="F173" s="5"/>
      <x:c r="G173" s="5"/>
      <x:c r="H173" s="5"/>
      <x:c r="I173" s="22"/>
      <x:c r="J173" s="5"/>
      <x:c r="K173" s="5"/>
      <x:c r="L173" s="5"/>
      <x:c r="M173" s="5" t="n">
        <x:f>IF(AND(C173&gt;='Rates'!B3,C173&lt;='Rates'!B4),1,0)</x:f>
        <x:v>0</x:v>
      </x:c>
      <x:c r="N173" s="5" t="n">
        <x:f>IF(AND(M173=1,COUNTIF($A$4:A173,A173)=1),1,0)</x:f>
        <x:v>0</x:v>
      </x:c>
      <x:c r="O173" s="5" t="n">
        <x:f>IF(N173=1,D173,0)</x:f>
        <x:v>0</x:v>
      </x:c>
      <x:c r="P173" s="5" t="n">
        <x:f>IF(AND(N173=1,E173="Damaged",K173="Original"),1,0)</x:f>
        <x:v>0</x:v>
      </x:c>
    </x:row>
    <x:row r="174" ht="15" hidden="0" customHeight="1">
      <x:c r="A174" s="5"/>
      <x:c r="B174" s="5"/>
      <x:c r="C174" s="20"/>
      <x:c r="D174" s="21"/>
      <x:c r="E174" s="5"/>
      <x:c r="F174" s="5"/>
      <x:c r="G174" s="5"/>
      <x:c r="H174" s="5"/>
      <x:c r="I174" s="22"/>
      <x:c r="J174" s="5"/>
      <x:c r="K174" s="5"/>
      <x:c r="L174" s="5"/>
      <x:c r="M174" s="5" t="n">
        <x:f>IF(AND(C174&gt;='Rates'!B3,C174&lt;='Rates'!B4),1,0)</x:f>
        <x:v>0</x:v>
      </x:c>
      <x:c r="N174" s="5" t="n">
        <x:f>IF(AND(M174=1,COUNTIF($A$4:A174,A174)=1),1,0)</x:f>
        <x:v>0</x:v>
      </x:c>
      <x:c r="O174" s="5" t="n">
        <x:f>IF(N174=1,D174,0)</x:f>
        <x:v>0</x:v>
      </x:c>
      <x:c r="P174" s="5" t="n">
        <x:f>IF(AND(N174=1,E174="Damaged",K174="Original"),1,0)</x:f>
        <x:v>0</x:v>
      </x:c>
    </x:row>
    <x:row r="175" ht="15" hidden="0" customHeight="1">
      <x:c r="A175" s="5"/>
      <x:c r="B175" s="5"/>
      <x:c r="C175" s="20"/>
      <x:c r="D175" s="21"/>
      <x:c r="E175" s="5"/>
      <x:c r="F175" s="5"/>
      <x:c r="G175" s="5"/>
      <x:c r="H175" s="5"/>
      <x:c r="I175" s="22"/>
      <x:c r="J175" s="5"/>
      <x:c r="K175" s="5"/>
      <x:c r="L175" s="5"/>
      <x:c r="M175" s="5" t="n">
        <x:f>IF(AND(C175&gt;='Rates'!B3,C175&lt;='Rates'!B4),1,0)</x:f>
        <x:v>0</x:v>
      </x:c>
      <x:c r="N175" s="5" t="n">
        <x:f>IF(AND(M175=1,COUNTIF($A$4:A175,A175)=1),1,0)</x:f>
        <x:v>0</x:v>
      </x:c>
      <x:c r="O175" s="5" t="n">
        <x:f>IF(N175=1,D175,0)</x:f>
        <x:v>0</x:v>
      </x:c>
      <x:c r="P175" s="5" t="n">
        <x:f>IF(AND(N175=1,E175="Damaged",K175="Original"),1,0)</x:f>
        <x:v>0</x:v>
      </x:c>
    </x:row>
    <x:row r="176" ht="15" hidden="0" customHeight="1">
      <x:c r="A176" s="5"/>
      <x:c r="B176" s="5"/>
      <x:c r="C176" s="20"/>
      <x:c r="D176" s="21"/>
      <x:c r="E176" s="5"/>
      <x:c r="F176" s="5"/>
      <x:c r="G176" s="5"/>
      <x:c r="H176" s="5"/>
      <x:c r="I176" s="22"/>
      <x:c r="J176" s="5"/>
      <x:c r="K176" s="5"/>
      <x:c r="L176" s="5"/>
      <x:c r="M176" s="5" t="n">
        <x:f>IF(AND(C176&gt;='Rates'!B3,C176&lt;='Rates'!B4),1,0)</x:f>
        <x:v>0</x:v>
      </x:c>
      <x:c r="N176" s="5" t="n">
        <x:f>IF(AND(M176=1,COUNTIF($A$4:A176,A176)=1),1,0)</x:f>
        <x:v>0</x:v>
      </x:c>
      <x:c r="O176" s="5" t="n">
        <x:f>IF(N176=1,D176,0)</x:f>
        <x:v>0</x:v>
      </x:c>
      <x:c r="P176" s="5" t="n">
        <x:f>IF(AND(N176=1,E176="Damaged",K176="Original"),1,0)</x:f>
        <x:v>0</x:v>
      </x:c>
    </x:row>
    <x:row r="177" ht="15" hidden="0" customHeight="1">
      <x:c r="A177" s="5"/>
      <x:c r="B177" s="5"/>
      <x:c r="C177" s="20"/>
      <x:c r="D177" s="21"/>
      <x:c r="E177" s="5"/>
      <x:c r="F177" s="5"/>
      <x:c r="G177" s="5"/>
      <x:c r="H177" s="5"/>
      <x:c r="I177" s="22"/>
      <x:c r="J177" s="5"/>
      <x:c r="K177" s="5"/>
      <x:c r="L177" s="5"/>
      <x:c r="M177" s="5" t="n">
        <x:f>IF(AND(C177&gt;='Rates'!B3,C177&lt;='Rates'!B4),1,0)</x:f>
        <x:v>0</x:v>
      </x:c>
      <x:c r="N177" s="5" t="n">
        <x:f>IF(AND(M177=1,COUNTIF($A$4:A177,A177)=1),1,0)</x:f>
        <x:v>0</x:v>
      </x:c>
      <x:c r="O177" s="5" t="n">
        <x:f>IF(N177=1,D177,0)</x:f>
        <x:v>0</x:v>
      </x:c>
      <x:c r="P177" s="5" t="n">
        <x:f>IF(AND(N177=1,E177="Damaged",K177="Original"),1,0)</x:f>
        <x:v>0</x:v>
      </x:c>
    </x:row>
    <x:row r="178" ht="15" hidden="0" customHeight="1">
      <x:c r="A178" s="5"/>
      <x:c r="B178" s="5"/>
      <x:c r="C178" s="20"/>
      <x:c r="D178" s="21"/>
      <x:c r="E178" s="5"/>
      <x:c r="F178" s="5"/>
      <x:c r="G178" s="5"/>
      <x:c r="H178" s="5"/>
      <x:c r="I178" s="22"/>
      <x:c r="J178" s="5"/>
      <x:c r="K178" s="5"/>
      <x:c r="L178" s="5"/>
      <x:c r="M178" s="5" t="n">
        <x:f>IF(AND(C178&gt;='Rates'!B3,C178&lt;='Rates'!B4),1,0)</x:f>
        <x:v>0</x:v>
      </x:c>
      <x:c r="N178" s="5" t="n">
        <x:f>IF(AND(M178=1,COUNTIF($A$4:A178,A178)=1),1,0)</x:f>
        <x:v>0</x:v>
      </x:c>
      <x:c r="O178" s="5" t="n">
        <x:f>IF(N178=1,D178,0)</x:f>
        <x:v>0</x:v>
      </x:c>
      <x:c r="P178" s="5" t="n">
        <x:f>IF(AND(N178=1,E178="Damaged",K178="Original"),1,0)</x:f>
        <x:v>0</x:v>
      </x:c>
    </x:row>
    <x:row r="179" ht="15" hidden="0" customHeight="1">
      <x:c r="A179" s="5"/>
      <x:c r="B179" s="5"/>
      <x:c r="C179" s="20"/>
      <x:c r="D179" s="21"/>
      <x:c r="E179" s="5"/>
      <x:c r="F179" s="5"/>
      <x:c r="G179" s="5"/>
      <x:c r="H179" s="5"/>
      <x:c r="I179" s="22"/>
      <x:c r="J179" s="5"/>
      <x:c r="K179" s="5"/>
      <x:c r="L179" s="5"/>
      <x:c r="M179" s="5" t="n">
        <x:f>IF(AND(C179&gt;='Rates'!B3,C179&lt;='Rates'!B4),1,0)</x:f>
        <x:v>0</x:v>
      </x:c>
      <x:c r="N179" s="5" t="n">
        <x:f>IF(AND(M179=1,COUNTIF($A$4:A179,A179)=1),1,0)</x:f>
        <x:v>0</x:v>
      </x:c>
      <x:c r="O179" s="5" t="n">
        <x:f>IF(N179=1,D179,0)</x:f>
        <x:v>0</x:v>
      </x:c>
      <x:c r="P179" s="5" t="n">
        <x:f>IF(AND(N179=1,E179="Damaged",K179="Original"),1,0)</x:f>
        <x:v>0</x:v>
      </x:c>
    </x:row>
    <x:row r="180" ht="15" hidden="0" customHeight="1">
      <x:c r="A180" s="5"/>
      <x:c r="B180" s="5"/>
      <x:c r="C180" s="20"/>
      <x:c r="D180" s="21"/>
      <x:c r="E180" s="5"/>
      <x:c r="F180" s="5"/>
      <x:c r="G180" s="5"/>
      <x:c r="H180" s="5"/>
      <x:c r="I180" s="22"/>
      <x:c r="J180" s="5"/>
      <x:c r="K180" s="5"/>
      <x:c r="L180" s="5"/>
      <x:c r="M180" s="5" t="n">
        <x:f>IF(AND(C180&gt;='Rates'!B3,C180&lt;='Rates'!B4),1,0)</x:f>
        <x:v>0</x:v>
      </x:c>
      <x:c r="N180" s="5" t="n">
        <x:f>IF(AND(M180=1,COUNTIF($A$4:A180,A180)=1),1,0)</x:f>
        <x:v>0</x:v>
      </x:c>
      <x:c r="O180" s="5" t="n">
        <x:f>IF(N180=1,D180,0)</x:f>
        <x:v>0</x:v>
      </x:c>
      <x:c r="P180" s="5" t="n">
        <x:f>IF(AND(N180=1,E180="Damaged",K180="Original"),1,0)</x:f>
        <x:v>0</x:v>
      </x:c>
    </x:row>
    <x:row r="181" ht="15" hidden="0" customHeight="1">
      <x:c r="A181" s="5"/>
      <x:c r="B181" s="5"/>
      <x:c r="C181" s="20"/>
      <x:c r="D181" s="21"/>
      <x:c r="E181" s="5"/>
      <x:c r="F181" s="5"/>
      <x:c r="G181" s="5"/>
      <x:c r="H181" s="5"/>
      <x:c r="I181" s="22"/>
      <x:c r="J181" s="5"/>
      <x:c r="K181" s="5"/>
      <x:c r="L181" s="5"/>
      <x:c r="M181" s="5" t="n">
        <x:f>IF(AND(C181&gt;='Rates'!B3,C181&lt;='Rates'!B4),1,0)</x:f>
        <x:v>0</x:v>
      </x:c>
      <x:c r="N181" s="5" t="n">
        <x:f>IF(AND(M181=1,COUNTIF($A$4:A181,A181)=1),1,0)</x:f>
        <x:v>0</x:v>
      </x:c>
      <x:c r="O181" s="5" t="n">
        <x:f>IF(N181=1,D181,0)</x:f>
        <x:v>0</x:v>
      </x:c>
      <x:c r="P181" s="5" t="n">
        <x:f>IF(AND(N181=1,E181="Damaged",K181="Original"),1,0)</x:f>
        <x:v>0</x:v>
      </x:c>
    </x:row>
    <x:row r="182" ht="15" hidden="0" customHeight="1">
      <x:c r="A182" s="5"/>
      <x:c r="B182" s="5"/>
      <x:c r="C182" s="20"/>
      <x:c r="D182" s="21"/>
      <x:c r="E182" s="5"/>
      <x:c r="F182" s="5"/>
      <x:c r="G182" s="5"/>
      <x:c r="H182" s="5"/>
      <x:c r="I182" s="22"/>
      <x:c r="J182" s="5"/>
      <x:c r="K182" s="5"/>
      <x:c r="L182" s="5"/>
      <x:c r="M182" s="5" t="n">
        <x:f>IF(AND(C182&gt;='Rates'!B3,C182&lt;='Rates'!B4),1,0)</x:f>
        <x:v>0</x:v>
      </x:c>
      <x:c r="N182" s="5" t="n">
        <x:f>IF(AND(M182=1,COUNTIF($A$4:A182,A182)=1),1,0)</x:f>
        <x:v>0</x:v>
      </x:c>
      <x:c r="O182" s="5" t="n">
        <x:f>IF(N182=1,D182,0)</x:f>
        <x:v>0</x:v>
      </x:c>
      <x:c r="P182" s="5" t="n">
        <x:f>IF(AND(N182=1,E182="Damaged",K182="Original"),1,0)</x:f>
        <x:v>0</x:v>
      </x:c>
    </x:row>
    <x:row r="183" ht="15" hidden="0" customHeight="1">
      <x:c r="A183" s="5"/>
      <x:c r="B183" s="5"/>
      <x:c r="C183" s="20"/>
      <x:c r="D183" s="21"/>
      <x:c r="E183" s="5"/>
      <x:c r="F183" s="5"/>
      <x:c r="G183" s="5"/>
      <x:c r="H183" s="5"/>
      <x:c r="I183" s="22"/>
      <x:c r="J183" s="5"/>
      <x:c r="K183" s="5"/>
      <x:c r="L183" s="5"/>
      <x:c r="M183" s="5" t="n">
        <x:f>IF(AND(C183&gt;='Rates'!B3,C183&lt;='Rates'!B4),1,0)</x:f>
        <x:v>0</x:v>
      </x:c>
      <x:c r="N183" s="5" t="n">
        <x:f>IF(AND(M183=1,COUNTIF($A$4:A183,A183)=1),1,0)</x:f>
        <x:v>0</x:v>
      </x:c>
      <x:c r="O183" s="5" t="n">
        <x:f>IF(N183=1,D183,0)</x:f>
        <x:v>0</x:v>
      </x:c>
      <x:c r="P183" s="5" t="n">
        <x:f>IF(AND(N183=1,E183="Damaged",K183="Original"),1,0)</x:f>
        <x:v>0</x:v>
      </x:c>
    </x:row>
    <x:row r="184" ht="15" hidden="0" customHeight="1">
      <x:c r="A184" s="5"/>
      <x:c r="B184" s="5"/>
      <x:c r="C184" s="20"/>
      <x:c r="D184" s="21"/>
      <x:c r="E184" s="5"/>
      <x:c r="F184" s="5"/>
      <x:c r="G184" s="5"/>
      <x:c r="H184" s="5"/>
      <x:c r="I184" s="22"/>
      <x:c r="J184" s="5"/>
      <x:c r="K184" s="5"/>
      <x:c r="L184" s="5"/>
      <x:c r="M184" s="5" t="n">
        <x:f>IF(AND(C184&gt;='Rates'!B3,C184&lt;='Rates'!B4),1,0)</x:f>
        <x:v>0</x:v>
      </x:c>
      <x:c r="N184" s="5" t="n">
        <x:f>IF(AND(M184=1,COUNTIF($A$4:A184,A184)=1),1,0)</x:f>
        <x:v>0</x:v>
      </x:c>
      <x:c r="O184" s="5" t="n">
        <x:f>IF(N184=1,D184,0)</x:f>
        <x:v>0</x:v>
      </x:c>
      <x:c r="P184" s="5" t="n">
        <x:f>IF(AND(N184=1,E184="Damaged",K184="Original"),1,0)</x:f>
        <x:v>0</x:v>
      </x:c>
    </x:row>
    <x:row r="185" ht="15" hidden="0" customHeight="1">
      <x:c r="A185" s="5"/>
      <x:c r="B185" s="5"/>
      <x:c r="C185" s="20"/>
      <x:c r="D185" s="21"/>
      <x:c r="E185" s="5"/>
      <x:c r="F185" s="5"/>
      <x:c r="G185" s="5"/>
      <x:c r="H185" s="5"/>
      <x:c r="I185" s="22"/>
      <x:c r="J185" s="5"/>
      <x:c r="K185" s="5"/>
      <x:c r="L185" s="5"/>
      <x:c r="M185" s="5" t="n">
        <x:f>IF(AND(C185&gt;='Rates'!B3,C185&lt;='Rates'!B4),1,0)</x:f>
        <x:v>0</x:v>
      </x:c>
      <x:c r="N185" s="5" t="n">
        <x:f>IF(AND(M185=1,COUNTIF($A$4:A185,A185)=1),1,0)</x:f>
        <x:v>0</x:v>
      </x:c>
      <x:c r="O185" s="5" t="n">
        <x:f>IF(N185=1,D185,0)</x:f>
        <x:v>0</x:v>
      </x:c>
      <x:c r="P185" s="5" t="n">
        <x:f>IF(AND(N185=1,E185="Damaged",K185="Original"),1,0)</x:f>
        <x:v>0</x:v>
      </x:c>
    </x:row>
    <x:row r="186" ht="15" hidden="0" customHeight="1">
      <x:c r="A186" s="5"/>
      <x:c r="B186" s="5"/>
      <x:c r="C186" s="20"/>
      <x:c r="D186" s="21"/>
      <x:c r="E186" s="5"/>
      <x:c r="F186" s="5"/>
      <x:c r="G186" s="5"/>
      <x:c r="H186" s="5"/>
      <x:c r="I186" s="22"/>
      <x:c r="J186" s="5"/>
      <x:c r="K186" s="5"/>
      <x:c r="L186" s="5"/>
      <x:c r="M186" s="5" t="n">
        <x:f>IF(AND(C186&gt;='Rates'!B3,C186&lt;='Rates'!B4),1,0)</x:f>
        <x:v>0</x:v>
      </x:c>
      <x:c r="N186" s="5" t="n">
        <x:f>IF(AND(M186=1,COUNTIF($A$4:A186,A186)=1),1,0)</x:f>
        <x:v>0</x:v>
      </x:c>
      <x:c r="O186" s="5" t="n">
        <x:f>IF(N186=1,D186,0)</x:f>
        <x:v>0</x:v>
      </x:c>
      <x:c r="P186" s="5" t="n">
        <x:f>IF(AND(N186=1,E186="Damaged",K186="Original"),1,0)</x:f>
        <x:v>0</x:v>
      </x:c>
    </x:row>
    <x:row r="187" ht="15" hidden="0" customHeight="1">
      <x:c r="A187" s="5"/>
      <x:c r="B187" s="5"/>
      <x:c r="C187" s="20"/>
      <x:c r="D187" s="21"/>
      <x:c r="E187" s="5"/>
      <x:c r="F187" s="5"/>
      <x:c r="G187" s="5"/>
      <x:c r="H187" s="5"/>
      <x:c r="I187" s="22"/>
      <x:c r="J187" s="5"/>
      <x:c r="K187" s="5"/>
      <x:c r="L187" s="5"/>
      <x:c r="M187" s="5" t="n">
        <x:f>IF(AND(C187&gt;='Rates'!B3,C187&lt;='Rates'!B4),1,0)</x:f>
        <x:v>0</x:v>
      </x:c>
      <x:c r="N187" s="5" t="n">
        <x:f>IF(AND(M187=1,COUNTIF($A$4:A187,A187)=1),1,0)</x:f>
        <x:v>0</x:v>
      </x:c>
      <x:c r="O187" s="5" t="n">
        <x:f>IF(N187=1,D187,0)</x:f>
        <x:v>0</x:v>
      </x:c>
      <x:c r="P187" s="5" t="n">
        <x:f>IF(AND(N187=1,E187="Damaged",K187="Original"),1,0)</x:f>
        <x:v>0</x:v>
      </x:c>
    </x:row>
    <x:row r="188" ht="15" hidden="0" customHeight="1">
      <x:c r="A188" s="5"/>
      <x:c r="B188" s="5"/>
      <x:c r="C188" s="20"/>
      <x:c r="D188" s="21"/>
      <x:c r="E188" s="5"/>
      <x:c r="F188" s="5"/>
      <x:c r="G188" s="5"/>
      <x:c r="H188" s="5"/>
      <x:c r="I188" s="22"/>
      <x:c r="J188" s="5"/>
      <x:c r="K188" s="5"/>
      <x:c r="L188" s="5"/>
      <x:c r="M188" s="5" t="n">
        <x:f>IF(AND(C188&gt;='Rates'!B3,C188&lt;='Rates'!B4),1,0)</x:f>
        <x:v>0</x:v>
      </x:c>
      <x:c r="N188" s="5" t="n">
        <x:f>IF(AND(M188=1,COUNTIF($A$4:A188,A188)=1),1,0)</x:f>
        <x:v>0</x:v>
      </x:c>
      <x:c r="O188" s="5" t="n">
        <x:f>IF(N188=1,D188,0)</x:f>
        <x:v>0</x:v>
      </x:c>
      <x:c r="P188" s="5" t="n">
        <x:f>IF(AND(N188=1,E188="Damaged",K188="Original"),1,0)</x:f>
        <x:v>0</x:v>
      </x:c>
    </x:row>
    <x:row r="189" ht="15" hidden="0" customHeight="1">
      <x:c r="A189" s="5"/>
      <x:c r="B189" s="5"/>
      <x:c r="C189" s="20"/>
      <x:c r="D189" s="21"/>
      <x:c r="E189" s="5"/>
      <x:c r="F189" s="5"/>
      <x:c r="G189" s="5"/>
      <x:c r="H189" s="5"/>
      <x:c r="I189" s="22"/>
      <x:c r="J189" s="5"/>
      <x:c r="K189" s="5"/>
      <x:c r="L189" s="5"/>
      <x:c r="M189" s="5" t="n">
        <x:f>IF(AND(C189&gt;='Rates'!B3,C189&lt;='Rates'!B4),1,0)</x:f>
        <x:v>0</x:v>
      </x:c>
      <x:c r="N189" s="5" t="n">
        <x:f>IF(AND(M189=1,COUNTIF($A$4:A189,A189)=1),1,0)</x:f>
        <x:v>0</x:v>
      </x:c>
      <x:c r="O189" s="5" t="n">
        <x:f>IF(N189=1,D189,0)</x:f>
        <x:v>0</x:v>
      </x:c>
      <x:c r="P189" s="5" t="n">
        <x:f>IF(AND(N189=1,E189="Damaged",K189="Original"),1,0)</x:f>
        <x:v>0</x:v>
      </x:c>
    </x:row>
    <x:row r="190" ht="15" hidden="0" customHeight="1">
      <x:c r="A190" s="5"/>
      <x:c r="B190" s="5"/>
      <x:c r="C190" s="20"/>
      <x:c r="D190" s="21"/>
      <x:c r="E190" s="5"/>
      <x:c r="F190" s="5"/>
      <x:c r="G190" s="5"/>
      <x:c r="H190" s="5"/>
      <x:c r="I190" s="22"/>
      <x:c r="J190" s="5"/>
      <x:c r="K190" s="5"/>
      <x:c r="L190" s="5"/>
      <x:c r="M190" s="5" t="n">
        <x:f>IF(AND(C190&gt;='Rates'!B3,C190&lt;='Rates'!B4),1,0)</x:f>
        <x:v>0</x:v>
      </x:c>
      <x:c r="N190" s="5" t="n">
        <x:f>IF(AND(M190=1,COUNTIF($A$4:A190,A190)=1),1,0)</x:f>
        <x:v>0</x:v>
      </x:c>
      <x:c r="O190" s="5" t="n">
        <x:f>IF(N190=1,D190,0)</x:f>
        <x:v>0</x:v>
      </x:c>
      <x:c r="P190" s="5" t="n">
        <x:f>IF(AND(N190=1,E190="Damaged",K190="Original"),1,0)</x:f>
        <x:v>0</x:v>
      </x:c>
    </x:row>
    <x:row r="191" ht="15" hidden="0" customHeight="1">
      <x:c r="A191" s="5"/>
      <x:c r="B191" s="5"/>
      <x:c r="C191" s="20"/>
      <x:c r="D191" s="21"/>
      <x:c r="E191" s="5"/>
      <x:c r="F191" s="5"/>
      <x:c r="G191" s="5"/>
      <x:c r="H191" s="5"/>
      <x:c r="I191" s="22"/>
      <x:c r="J191" s="5"/>
      <x:c r="K191" s="5"/>
      <x:c r="L191" s="5"/>
      <x:c r="M191" s="5" t="n">
        <x:f>IF(AND(C191&gt;='Rates'!B3,C191&lt;='Rates'!B4),1,0)</x:f>
        <x:v>0</x:v>
      </x:c>
      <x:c r="N191" s="5" t="n">
        <x:f>IF(AND(M191=1,COUNTIF($A$4:A191,A191)=1),1,0)</x:f>
        <x:v>0</x:v>
      </x:c>
      <x:c r="O191" s="5" t="n">
        <x:f>IF(N191=1,D191,0)</x:f>
        <x:v>0</x:v>
      </x:c>
      <x:c r="P191" s="5" t="n">
        <x:f>IF(AND(N191=1,E191="Damaged",K191="Original"),1,0)</x:f>
        <x:v>0</x:v>
      </x:c>
    </x:row>
    <x:row r="192" ht="15" hidden="0" customHeight="1">
      <x:c r="A192" s="5"/>
      <x:c r="B192" s="5"/>
      <x:c r="C192" s="20"/>
      <x:c r="D192" s="21"/>
      <x:c r="E192" s="5"/>
      <x:c r="F192" s="5"/>
      <x:c r="G192" s="5"/>
      <x:c r="H192" s="5"/>
      <x:c r="I192" s="22"/>
      <x:c r="J192" s="5"/>
      <x:c r="K192" s="5"/>
      <x:c r="L192" s="5"/>
      <x:c r="M192" s="5" t="n">
        <x:f>IF(AND(C192&gt;='Rates'!B3,C192&lt;='Rates'!B4),1,0)</x:f>
        <x:v>0</x:v>
      </x:c>
      <x:c r="N192" s="5" t="n">
        <x:f>IF(AND(M192=1,COUNTIF($A$4:A192,A192)=1),1,0)</x:f>
        <x:v>0</x:v>
      </x:c>
      <x:c r="O192" s="5" t="n">
        <x:f>IF(N192=1,D192,0)</x:f>
        <x:v>0</x:v>
      </x:c>
      <x:c r="P192" s="5" t="n">
        <x:f>IF(AND(N192=1,E192="Damaged",K192="Original"),1,0)</x:f>
        <x:v>0</x:v>
      </x:c>
    </x:row>
    <x:row r="193" ht="15" hidden="0" customHeight="1">
      <x:c r="A193" s="5"/>
      <x:c r="B193" s="5"/>
      <x:c r="C193" s="20"/>
      <x:c r="D193" s="21"/>
      <x:c r="E193" s="5"/>
      <x:c r="F193" s="5"/>
      <x:c r="G193" s="5"/>
      <x:c r="H193" s="5"/>
      <x:c r="I193" s="22"/>
      <x:c r="J193" s="5"/>
      <x:c r="K193" s="5"/>
      <x:c r="L193" s="5"/>
      <x:c r="M193" s="5" t="n">
        <x:f>IF(AND(C193&gt;='Rates'!B3,C193&lt;='Rates'!B4),1,0)</x:f>
        <x:v>0</x:v>
      </x:c>
      <x:c r="N193" s="5" t="n">
        <x:f>IF(AND(M193=1,COUNTIF($A$4:A193,A193)=1),1,0)</x:f>
        <x:v>0</x:v>
      </x:c>
      <x:c r="O193" s="5" t="n">
        <x:f>IF(N193=1,D193,0)</x:f>
        <x:v>0</x:v>
      </x:c>
      <x:c r="P193" s="5" t="n">
        <x:f>IF(AND(N193=1,E193="Damaged",K193="Original"),1,0)</x:f>
        <x:v>0</x:v>
      </x:c>
    </x:row>
    <x:row r="194" ht="15" hidden="0" customHeight="1">
      <x:c r="A194" s="5"/>
      <x:c r="B194" s="5"/>
      <x:c r="C194" s="20"/>
      <x:c r="D194" s="21"/>
      <x:c r="E194" s="5"/>
      <x:c r="F194" s="5"/>
      <x:c r="G194" s="5"/>
      <x:c r="H194" s="5"/>
      <x:c r="I194" s="22"/>
      <x:c r="J194" s="5"/>
      <x:c r="K194" s="5"/>
      <x:c r="L194" s="5"/>
      <x:c r="M194" s="5" t="n">
        <x:f>IF(AND(C194&gt;='Rates'!B3,C194&lt;='Rates'!B4),1,0)</x:f>
        <x:v>0</x:v>
      </x:c>
      <x:c r="N194" s="5" t="n">
        <x:f>IF(AND(M194=1,COUNTIF($A$4:A194,A194)=1),1,0)</x:f>
        <x:v>0</x:v>
      </x:c>
      <x:c r="O194" s="5" t="n">
        <x:f>IF(N194=1,D194,0)</x:f>
        <x:v>0</x:v>
      </x:c>
      <x:c r="P194" s="5" t="n">
        <x:f>IF(AND(N194=1,E194="Damaged",K194="Original"),1,0)</x:f>
        <x:v>0</x:v>
      </x:c>
    </x:row>
    <x:row r="195" ht="15" hidden="0" customHeight="1">
      <x:c r="A195" s="5"/>
      <x:c r="B195" s="5"/>
      <x:c r="C195" s="20"/>
      <x:c r="D195" s="21"/>
      <x:c r="E195" s="5"/>
      <x:c r="F195" s="5"/>
      <x:c r="G195" s="5"/>
      <x:c r="H195" s="5"/>
      <x:c r="I195" s="22"/>
      <x:c r="J195" s="5"/>
      <x:c r="K195" s="5"/>
      <x:c r="L195" s="5"/>
      <x:c r="M195" s="5" t="n">
        <x:f>IF(AND(C195&gt;='Rates'!B3,C195&lt;='Rates'!B4),1,0)</x:f>
        <x:v>0</x:v>
      </x:c>
      <x:c r="N195" s="5" t="n">
        <x:f>IF(AND(M195=1,COUNTIF($A$4:A195,A195)=1),1,0)</x:f>
        <x:v>0</x:v>
      </x:c>
      <x:c r="O195" s="5" t="n">
        <x:f>IF(N195=1,D195,0)</x:f>
        <x:v>0</x:v>
      </x:c>
      <x:c r="P195" s="5" t="n">
        <x:f>IF(AND(N195=1,E195="Damaged",K195="Original"),1,0)</x:f>
        <x:v>0</x:v>
      </x:c>
    </x:row>
    <x:row r="196" ht="15" hidden="0" customHeight="1">
      <x:c r="A196" s="5"/>
      <x:c r="B196" s="5"/>
      <x:c r="C196" s="20"/>
      <x:c r="D196" s="21"/>
      <x:c r="E196" s="5"/>
      <x:c r="F196" s="5"/>
      <x:c r="G196" s="5"/>
      <x:c r="H196" s="5"/>
      <x:c r="I196" s="22"/>
      <x:c r="J196" s="5"/>
      <x:c r="K196" s="5"/>
      <x:c r="L196" s="5"/>
      <x:c r="M196" s="5" t="n">
        <x:f>IF(AND(C196&gt;='Rates'!B3,C196&lt;='Rates'!B4),1,0)</x:f>
        <x:v>0</x:v>
      </x:c>
      <x:c r="N196" s="5" t="n">
        <x:f>IF(AND(M196=1,COUNTIF($A$4:A196,A196)=1),1,0)</x:f>
        <x:v>0</x:v>
      </x:c>
      <x:c r="O196" s="5" t="n">
        <x:f>IF(N196=1,D196,0)</x:f>
        <x:v>0</x:v>
      </x:c>
      <x:c r="P196" s="5" t="n">
        <x:f>IF(AND(N196=1,E196="Damaged",K196="Original"),1,0)</x:f>
        <x:v>0</x:v>
      </x:c>
    </x:row>
    <x:row r="197" ht="15" hidden="0" customHeight="1">
      <x:c r="A197" s="5"/>
      <x:c r="B197" s="5"/>
      <x:c r="C197" s="20"/>
      <x:c r="D197" s="21"/>
      <x:c r="E197" s="5"/>
      <x:c r="F197" s="5"/>
      <x:c r="G197" s="5"/>
      <x:c r="H197" s="5"/>
      <x:c r="I197" s="22"/>
      <x:c r="J197" s="5"/>
      <x:c r="K197" s="5"/>
      <x:c r="L197" s="5"/>
      <x:c r="M197" s="5" t="n">
        <x:f>IF(AND(C197&gt;='Rates'!B3,C197&lt;='Rates'!B4),1,0)</x:f>
        <x:v>0</x:v>
      </x:c>
      <x:c r="N197" s="5" t="n">
        <x:f>IF(AND(M197=1,COUNTIF($A$4:A197,A197)=1),1,0)</x:f>
        <x:v>0</x:v>
      </x:c>
      <x:c r="O197" s="5" t="n">
        <x:f>IF(N197=1,D197,0)</x:f>
        <x:v>0</x:v>
      </x:c>
      <x:c r="P197" s="5" t="n">
        <x:f>IF(AND(N197=1,E197="Damaged",K197="Original"),1,0)</x:f>
        <x:v>0</x:v>
      </x:c>
    </x:row>
    <x:row r="198" ht="15" hidden="0" customHeight="1">
      <x:c r="A198" s="5"/>
      <x:c r="B198" s="5"/>
      <x:c r="C198" s="20"/>
      <x:c r="D198" s="21"/>
      <x:c r="E198" s="5"/>
      <x:c r="F198" s="5"/>
      <x:c r="G198" s="5"/>
      <x:c r="H198" s="5"/>
      <x:c r="I198" s="22"/>
      <x:c r="J198" s="5"/>
      <x:c r="K198" s="5"/>
      <x:c r="L198" s="5"/>
      <x:c r="M198" s="5" t="n">
        <x:f>IF(AND(C198&gt;='Rates'!B3,C198&lt;='Rates'!B4),1,0)</x:f>
        <x:v>0</x:v>
      </x:c>
      <x:c r="N198" s="5" t="n">
        <x:f>IF(AND(M198=1,COUNTIF($A$4:A198,A198)=1),1,0)</x:f>
        <x:v>0</x:v>
      </x:c>
      <x:c r="O198" s="5" t="n">
        <x:f>IF(N198=1,D198,0)</x:f>
        <x:v>0</x:v>
      </x:c>
      <x:c r="P198" s="5" t="n">
        <x:f>IF(AND(N198=1,E198="Damaged",K198="Original"),1,0)</x:f>
        <x:v>0</x:v>
      </x:c>
    </x:row>
    <x:row r="199" ht="15" hidden="0" customHeight="1">
      <x:c r="A199" s="5"/>
      <x:c r="B199" s="5"/>
      <x:c r="C199" s="20"/>
      <x:c r="D199" s="21"/>
      <x:c r="E199" s="5"/>
      <x:c r="F199" s="5"/>
      <x:c r="G199" s="5"/>
      <x:c r="H199" s="5"/>
      <x:c r="I199" s="22"/>
      <x:c r="J199" s="5"/>
      <x:c r="K199" s="5"/>
      <x:c r="L199" s="5"/>
      <x:c r="M199" s="5" t="n">
        <x:f>IF(AND(C199&gt;='Rates'!B3,C199&lt;='Rates'!B4),1,0)</x:f>
        <x:v>0</x:v>
      </x:c>
      <x:c r="N199" s="5" t="n">
        <x:f>IF(AND(M199=1,COUNTIF($A$4:A199,A199)=1),1,0)</x:f>
        <x:v>0</x:v>
      </x:c>
      <x:c r="O199" s="5" t="n">
        <x:f>IF(N199=1,D199,0)</x:f>
        <x:v>0</x:v>
      </x:c>
      <x:c r="P199" s="5" t="n">
        <x:f>IF(AND(N199=1,E199="Damaged",K199="Original"),1,0)</x:f>
        <x:v>0</x:v>
      </x:c>
    </x:row>
    <x:row r="200" ht="15" hidden="0" customHeight="1">
      <x:c r="A200" s="5"/>
      <x:c r="B200" s="5"/>
      <x:c r="C200" s="20"/>
      <x:c r="D200" s="21"/>
      <x:c r="E200" s="5"/>
      <x:c r="F200" s="5"/>
      <x:c r="G200" s="5"/>
      <x:c r="H200" s="5"/>
      <x:c r="I200" s="22"/>
      <x:c r="J200" s="5"/>
      <x:c r="K200" s="5"/>
      <x:c r="L200" s="5"/>
      <x:c r="M200" s="5" t="n">
        <x:f>IF(AND(C200&gt;='Rates'!B3,C200&lt;='Rates'!B4),1,0)</x:f>
        <x:v>0</x:v>
      </x:c>
      <x:c r="N200" s="5" t="n">
        <x:f>IF(AND(M200=1,COUNTIF($A$4:A200,A200)=1),1,0)</x:f>
        <x:v>0</x:v>
      </x:c>
      <x:c r="O200" s="5" t="n">
        <x:f>IF(N200=1,D200,0)</x:f>
        <x:v>0</x:v>
      </x:c>
      <x:c r="P200" s="5" t="n">
        <x:f>IF(AND(N200=1,E200="Damaged",K200="Original"),1,0)</x:f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Corporate Gift Parcel Damage Log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Damage Taxonomy</x:v>
      </x:c>
      <x:c r="B3" s="15" t="str">
        <x:v>Definition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Crushed corner</x:v>
      </x:c>
      <x:c r="B4" s="18" t="str">
        <x:v>Outer carton deformation without confirmed product breakage</x:v>
      </x:c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Wet carton</x:v>
      </x:c>
      <x:c r="B5" s="18" t="str">
        <x:v>Moisture exposure; isolate item and photograph all layers</x:v>
      </x:c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Broken product</x:v>
      </x:c>
      <x:c r="B6" s="18" t="str">
        <x:v>Confirmed product breakage; preserve packaging and serial evidence</x:v>
      </x:c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Seal opened</x:v>
      </x:c>
      <x:c r="B7" s="18" t="str">
        <x:v>Tamper or closure issue; quarantine and escalate</x:v>
      </x:c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>
      <x:c r="A8" s="19"/>
      <x:c r="B8" s="19"/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>
      <x:c r="A9" s="19"/>
      <x:c r="B9" s="19"/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Corporate Gift Parcel Damage Log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8"/>
      <x:c r="E2" s="18"/>
      <x:c r="F2" s="18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Shipment ID</x:v>
      </x:c>
      <x:c r="B3" s="15" t="str">
        <x:v>Photo file</x:v>
      </x:c>
      <x:c r="C3" s="15" t="str">
        <x:v>Packaging layer</x:v>
      </x:c>
      <x:c r="D3" s="15" t="str">
        <x:v>Captured at</x:v>
      </x:c>
      <x:c r="E3" s="15" t="str">
        <x:v>Captured by</x:v>
      </x:c>
      <x:c r="F3" s="15" t="str">
        <x:v>Privacy check</x:v>
      </x:c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S-1001</x:v>
      </x:c>
      <x:c r="B4" s="18" t="str">
        <x:v>S-1001-01.jpg</x:v>
      </x:c>
      <x:c r="C4" s="18" t="str">
        <x:v>Outer carton</x:v>
      </x:c>
      <x:c r="D4" s="23" t="d">
        <x:v>2026-09-04T00:00:00.000Z</x:v>
      </x:c>
      <x:c r="E4" s="18" t="str">
        <x:v>QA</x:v>
      </x:c>
      <x:c r="F4" s="18" t="str">
        <x:v>Pass</x:v>
      </x:c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S-1003</x:v>
      </x:c>
      <x:c r="B5" s="18" t="str">
        <x:v>S-1003-01.jpg</x:v>
      </x:c>
      <x:c r="C5" s="18" t="str">
        <x:v>Inner protection</x:v>
      </x:c>
      <x:c r="D5" s="23" t="d">
        <x:v>2026-09-05T00:00:00.000Z</x:v>
      </x:c>
      <x:c r="E5" s="18" t="str">
        <x:v>QA</x:v>
      </x:c>
      <x:c r="F5" s="18" t="str">
        <x:v>Pass</x:v>
      </x:c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/>
      <x:c r="B6" s="18"/>
      <x:c r="C6" s="18"/>
      <x:c r="D6" s="23"/>
      <x:c r="E6" s="18"/>
      <x:c r="F6" s="18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/>
      <x:c r="B7" s="18"/>
      <x:c r="C7" s="18"/>
      <x:c r="D7" s="23"/>
      <x:c r="E7" s="18"/>
      <x:c r="F7" s="18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/>
      <x:c r="B8" s="18"/>
      <x:c r="C8" s="18"/>
      <x:c r="D8" s="23"/>
      <x:c r="E8" s="18"/>
      <x:c r="F8" s="18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/>
      <x:c r="B9" s="18"/>
      <x:c r="C9" s="18"/>
      <x:c r="D9" s="23"/>
      <x:c r="E9" s="18"/>
      <x:c r="F9" s="18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/>
      <x:c r="B10" s="18"/>
      <x:c r="C10" s="18"/>
      <x:c r="D10" s="23"/>
      <x:c r="E10" s="18"/>
      <x:c r="F10" s="18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 ht="15" hidden="0" customHeight="1">
      <x:c r="A11" s="18"/>
      <x:c r="B11" s="18"/>
      <x:c r="C11" s="18"/>
      <x:c r="D11" s="23"/>
      <x:c r="E11" s="18"/>
      <x:c r="F11" s="18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 ht="15" hidden="0" customHeight="1">
      <x:c r="A12" s="18"/>
      <x:c r="B12" s="18"/>
      <x:c r="C12" s="18"/>
      <x:c r="D12" s="23"/>
      <x:c r="E12" s="18"/>
      <x:c r="F12" s="18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 ht="15" hidden="0" customHeight="1">
      <x:c r="A13" s="18"/>
      <x:c r="B13" s="18"/>
      <x:c r="C13" s="18"/>
      <x:c r="D13" s="23"/>
      <x:c r="E13" s="18"/>
      <x:c r="F13" s="18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 ht="15" hidden="0" customHeight="1">
      <x:c r="A14" s="18"/>
      <x:c r="B14" s="18"/>
      <x:c r="C14" s="18"/>
      <x:c r="D14" s="23"/>
      <x:c r="E14" s="18"/>
      <x:c r="F14" s="18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 ht="15" hidden="0" customHeight="1">
      <x:c r="A15" s="18"/>
      <x:c r="B15" s="18"/>
      <x:c r="C15" s="18"/>
      <x:c r="D15" s="23"/>
      <x:c r="E15" s="18"/>
      <x:c r="F15" s="18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 ht="15" hidden="0" customHeight="1">
      <x:c r="A16" s="18"/>
      <x:c r="B16" s="18"/>
      <x:c r="C16" s="18"/>
      <x:c r="D16" s="23"/>
      <x:c r="E16" s="18"/>
      <x:c r="F16" s="18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 ht="15" hidden="0" customHeight="1">
      <x:c r="A17" s="18"/>
      <x:c r="B17" s="18"/>
      <x:c r="C17" s="18"/>
      <x:c r="D17" s="23"/>
      <x:c r="E17" s="18"/>
      <x:c r="F17" s="18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 ht="15" hidden="0" customHeight="1">
      <x:c r="A18" s="18"/>
      <x:c r="B18" s="18"/>
      <x:c r="C18" s="18"/>
      <x:c r="D18" s="23"/>
      <x:c r="E18" s="18"/>
      <x:c r="F18" s="18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 ht="15" hidden="0" customHeight="1">
      <x:c r="A19" s="18"/>
      <x:c r="B19" s="18"/>
      <x:c r="C19" s="18"/>
      <x:c r="D19" s="23"/>
      <x:c r="E19" s="18"/>
      <x:c r="F19" s="18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 ht="15" hidden="0" customHeight="1">
      <x:c r="A20" s="18"/>
      <x:c r="B20" s="18"/>
      <x:c r="C20" s="18"/>
      <x:c r="D20" s="23"/>
      <x:c r="E20" s="18"/>
      <x:c r="F20" s="18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 ht="15" hidden="0" customHeight="1">
      <x:c r="A21" s="18"/>
      <x:c r="B21" s="18"/>
      <x:c r="C21" s="18"/>
      <x:c r="D21" s="23"/>
      <x:c r="E21" s="18"/>
      <x:c r="F21" s="18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 ht="15" hidden="0" customHeight="1">
      <x:c r="A22" s="18"/>
      <x:c r="B22" s="18"/>
      <x:c r="C22" s="18"/>
      <x:c r="D22" s="23"/>
      <x:c r="E22" s="18"/>
      <x:c r="F22" s="18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 ht="15" hidden="0" customHeight="1">
      <x:c r="A23" s="18"/>
      <x:c r="B23" s="18"/>
      <x:c r="C23" s="18"/>
      <x:c r="D23" s="23"/>
      <x:c r="E23" s="18"/>
      <x:c r="F23" s="18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 ht="15" hidden="0" customHeight="1">
      <x:c r="A24" s="18"/>
      <x:c r="B24" s="18"/>
      <x:c r="C24" s="18"/>
      <x:c r="D24" s="23"/>
      <x:c r="E24" s="18"/>
      <x:c r="F24" s="18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 ht="15" hidden="0" customHeight="1">
      <x:c r="A25" s="18"/>
      <x:c r="B25" s="18"/>
      <x:c r="C25" s="18"/>
      <x:c r="D25" s="23"/>
      <x:c r="E25" s="18"/>
      <x:c r="F25" s="18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 ht="15" hidden="0" customHeight="1">
      <x:c r="A26" s="18"/>
      <x:c r="B26" s="18"/>
      <x:c r="C26" s="18"/>
      <x:c r="D26" s="23"/>
      <x:c r="E26" s="18"/>
      <x:c r="F26" s="18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 ht="15" hidden="0" customHeight="1">
      <x:c r="A27" s="18"/>
      <x:c r="B27" s="18"/>
      <x:c r="C27" s="18"/>
      <x:c r="D27" s="23"/>
      <x:c r="E27" s="18"/>
      <x:c r="F27" s="18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 ht="15" hidden="0" customHeight="1">
      <x:c r="A28" s="18"/>
      <x:c r="B28" s="18"/>
      <x:c r="C28" s="18"/>
      <x:c r="D28" s="23"/>
      <x:c r="E28" s="18"/>
      <x:c r="F28" s="18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 ht="15" hidden="0" customHeight="1">
      <x:c r="A29" s="18"/>
      <x:c r="B29" s="18"/>
      <x:c r="C29" s="18"/>
      <x:c r="D29" s="23"/>
      <x:c r="E29" s="18"/>
      <x:c r="F29" s="18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 ht="15" hidden="0" customHeight="1">
      <x:c r="A30" s="18"/>
      <x:c r="B30" s="18"/>
      <x:c r="C30" s="18"/>
      <x:c r="D30" s="23"/>
      <x:c r="E30" s="18"/>
      <x:c r="F30" s="18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 ht="15" hidden="0" customHeight="1">
      <x:c r="A31" s="18"/>
      <x:c r="B31" s="18"/>
      <x:c r="C31" s="18"/>
      <x:c r="D31" s="23"/>
      <x:c r="E31" s="18"/>
      <x:c r="F31" s="18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 ht="15" hidden="0" customHeight="1">
      <x:c r="A32" s="18"/>
      <x:c r="B32" s="18"/>
      <x:c r="C32" s="18"/>
      <x:c r="D32" s="23"/>
      <x:c r="E32" s="18"/>
      <x:c r="F32" s="18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 ht="15" hidden="0" customHeight="1">
      <x:c r="A33" s="18"/>
      <x:c r="B33" s="18"/>
      <x:c r="C33" s="18"/>
      <x:c r="D33" s="23"/>
      <x:c r="E33" s="18"/>
      <x:c r="F33" s="18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 ht="15" hidden="0" customHeight="1">
      <x:c r="A34" s="18"/>
      <x:c r="B34" s="18"/>
      <x:c r="C34" s="18"/>
      <x:c r="D34" s="23"/>
      <x:c r="E34" s="18"/>
      <x:c r="F34" s="18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 ht="15" hidden="0" customHeight="1">
      <x:c r="A35" s="18"/>
      <x:c r="B35" s="18"/>
      <x:c r="C35" s="18"/>
      <x:c r="D35" s="23"/>
      <x:c r="E35" s="18"/>
      <x:c r="F35" s="18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 ht="15" hidden="0" customHeight="1">
      <x:c r="A36" s="18"/>
      <x:c r="B36" s="18"/>
      <x:c r="C36" s="18"/>
      <x:c r="D36" s="23"/>
      <x:c r="E36" s="18"/>
      <x:c r="F36" s="18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 ht="15" hidden="0" customHeight="1">
      <x:c r="A37" s="18"/>
      <x:c r="B37" s="18"/>
      <x:c r="C37" s="18"/>
      <x:c r="D37" s="23"/>
      <x:c r="E37" s="18"/>
      <x:c r="F37" s="18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 ht="15" hidden="0" customHeight="1">
      <x:c r="A38" s="18"/>
      <x:c r="B38" s="18"/>
      <x:c r="C38" s="18"/>
      <x:c r="D38" s="23"/>
      <x:c r="E38" s="18"/>
      <x:c r="F38" s="18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 ht="15" hidden="0" customHeight="1">
      <x:c r="A39" s="18"/>
      <x:c r="B39" s="18"/>
      <x:c r="C39" s="18"/>
      <x:c r="D39" s="23"/>
      <x:c r="E39" s="18"/>
      <x:c r="F39" s="18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 ht="15" hidden="0" customHeight="1">
      <x:c r="A40" s="18"/>
      <x:c r="B40" s="18"/>
      <x:c r="C40" s="18"/>
      <x:c r="D40" s="23"/>
      <x:c r="E40" s="18"/>
      <x:c r="F40" s="18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  <x:row r="41" ht="15" hidden="0" customHeight="1">
      <x:c r="A41" s="5"/>
      <x:c r="B41" s="5"/>
      <x:c r="C41" s="5"/>
      <x:c r="D41" s="20"/>
      <x:c r="E41" s="5"/>
      <x:c r="F41" s="5"/>
    </x:row>
    <x:row r="42" ht="15" hidden="0" customHeight="1">
      <x:c r="A42" s="5"/>
      <x:c r="B42" s="5"/>
      <x:c r="C42" s="5"/>
      <x:c r="D42" s="20"/>
      <x:c r="E42" s="5"/>
      <x:c r="F42" s="5"/>
    </x:row>
    <x:row r="43" ht="15" hidden="0" customHeight="1">
      <x:c r="A43" s="5"/>
      <x:c r="B43" s="5"/>
      <x:c r="C43" s="5"/>
      <x:c r="D43" s="20"/>
      <x:c r="E43" s="5"/>
      <x:c r="F43" s="5"/>
    </x:row>
    <x:row r="44" ht="15" hidden="0" customHeight="1">
      <x:c r="A44" s="5"/>
      <x:c r="B44" s="5"/>
      <x:c r="C44" s="5"/>
      <x:c r="D44" s="20"/>
      <x:c r="E44" s="5"/>
      <x:c r="F44" s="5"/>
    </x:row>
    <x:row r="45" ht="15" hidden="0" customHeight="1">
      <x:c r="A45" s="5"/>
      <x:c r="B45" s="5"/>
      <x:c r="C45" s="5"/>
      <x:c r="D45" s="20"/>
      <x:c r="E45" s="5"/>
      <x:c r="F45" s="5"/>
    </x:row>
    <x:row r="46" ht="15" hidden="0" customHeight="1">
      <x:c r="A46" s="5"/>
      <x:c r="B46" s="5"/>
      <x:c r="C46" s="5"/>
      <x:c r="D46" s="20"/>
      <x:c r="E46" s="5"/>
      <x:c r="F46" s="5"/>
    </x:row>
    <x:row r="47" ht="15" hidden="0" customHeight="1">
      <x:c r="A47" s="5"/>
      <x:c r="B47" s="5"/>
      <x:c r="C47" s="5"/>
      <x:c r="D47" s="20"/>
      <x:c r="E47" s="5"/>
      <x:c r="F47" s="5"/>
    </x:row>
    <x:row r="48" ht="15" hidden="0" customHeight="1">
      <x:c r="A48" s="5"/>
      <x:c r="B48" s="5"/>
      <x:c r="C48" s="5"/>
      <x:c r="D48" s="20"/>
      <x:c r="E48" s="5"/>
      <x:c r="F48" s="5"/>
    </x:row>
    <x:row r="49" ht="15" hidden="0" customHeight="1">
      <x:c r="A49" s="5"/>
      <x:c r="B49" s="5"/>
      <x:c r="C49" s="5"/>
      <x:c r="D49" s="20"/>
      <x:c r="E49" s="5"/>
      <x:c r="F49" s="5"/>
    </x:row>
    <x:row r="50" ht="15" hidden="0" customHeight="1">
      <x:c r="A50" s="5"/>
      <x:c r="B50" s="5"/>
      <x:c r="C50" s="5"/>
      <x:c r="D50" s="20"/>
      <x:c r="E50" s="5"/>
      <x:c r="F50" s="5"/>
    </x:row>
    <x:row r="51" ht="15" hidden="0" customHeight="1">
      <x:c r="A51" s="5"/>
      <x:c r="B51" s="5"/>
      <x:c r="C51" s="5"/>
      <x:c r="D51" s="20"/>
      <x:c r="E51" s="5"/>
      <x:c r="F51" s="5"/>
    </x:row>
    <x:row r="52" ht="15" hidden="0" customHeight="1">
      <x:c r="A52" s="5"/>
      <x:c r="B52" s="5"/>
      <x:c r="C52" s="5"/>
      <x:c r="D52" s="20"/>
      <x:c r="E52" s="5"/>
      <x:c r="F52" s="5"/>
    </x:row>
    <x:row r="53" ht="15" hidden="0" customHeight="1">
      <x:c r="A53" s="5"/>
      <x:c r="B53" s="5"/>
      <x:c r="C53" s="5"/>
      <x:c r="D53" s="20"/>
      <x:c r="E53" s="5"/>
      <x:c r="F53" s="5"/>
    </x:row>
    <x:row r="54" ht="15" hidden="0" customHeight="1">
      <x:c r="A54" s="5"/>
      <x:c r="B54" s="5"/>
      <x:c r="C54" s="5"/>
      <x:c r="D54" s="20"/>
      <x:c r="E54" s="5"/>
      <x:c r="F54" s="5"/>
    </x:row>
    <x:row r="55" ht="15" hidden="0" customHeight="1">
      <x:c r="A55" s="5"/>
      <x:c r="B55" s="5"/>
      <x:c r="C55" s="5"/>
      <x:c r="D55" s="20"/>
      <x:c r="E55" s="5"/>
      <x:c r="F55" s="5"/>
    </x:row>
    <x:row r="56" ht="15" hidden="0" customHeight="1">
      <x:c r="A56" s="5"/>
      <x:c r="B56" s="5"/>
      <x:c r="C56" s="5"/>
      <x:c r="D56" s="20"/>
      <x:c r="E56" s="5"/>
      <x:c r="F56" s="5"/>
    </x:row>
    <x:row r="57" ht="15" hidden="0" customHeight="1">
      <x:c r="A57" s="5"/>
      <x:c r="B57" s="5"/>
      <x:c r="C57" s="5"/>
      <x:c r="D57" s="20"/>
      <x:c r="E57" s="5"/>
      <x:c r="F57" s="5"/>
    </x:row>
    <x:row r="58" ht="15" hidden="0" customHeight="1">
      <x:c r="A58" s="5"/>
      <x:c r="B58" s="5"/>
      <x:c r="C58" s="5"/>
      <x:c r="D58" s="20"/>
      <x:c r="E58" s="5"/>
      <x:c r="F58" s="5"/>
    </x:row>
    <x:row r="59" ht="15" hidden="0" customHeight="1">
      <x:c r="A59" s="5"/>
      <x:c r="B59" s="5"/>
      <x:c r="C59" s="5"/>
      <x:c r="D59" s="20"/>
      <x:c r="E59" s="5"/>
      <x:c r="F59" s="5"/>
    </x:row>
    <x:row r="60" ht="15" hidden="0" customHeight="1">
      <x:c r="A60" s="5"/>
      <x:c r="B60" s="5"/>
      <x:c r="C60" s="5"/>
      <x:c r="D60" s="20"/>
      <x:c r="E60" s="5"/>
      <x:c r="F60" s="5"/>
    </x:row>
    <x:row r="61" ht="15" hidden="0" customHeight="1">
      <x:c r="A61" s="5"/>
      <x:c r="B61" s="5"/>
      <x:c r="C61" s="5"/>
      <x:c r="D61" s="20"/>
      <x:c r="E61" s="5"/>
      <x:c r="F61" s="5"/>
    </x:row>
    <x:row r="62" ht="15" hidden="0" customHeight="1">
      <x:c r="A62" s="5"/>
      <x:c r="B62" s="5"/>
      <x:c r="C62" s="5"/>
      <x:c r="D62" s="20"/>
      <x:c r="E62" s="5"/>
      <x:c r="F62" s="5"/>
    </x:row>
    <x:row r="63" ht="15" hidden="0" customHeight="1">
      <x:c r="A63" s="5"/>
      <x:c r="B63" s="5"/>
      <x:c r="C63" s="5"/>
      <x:c r="D63" s="20"/>
      <x:c r="E63" s="5"/>
      <x:c r="F63" s="5"/>
    </x:row>
    <x:row r="64" ht="15" hidden="0" customHeight="1">
      <x:c r="A64" s="5"/>
      <x:c r="B64" s="5"/>
      <x:c r="C64" s="5"/>
      <x:c r="D64" s="20"/>
      <x:c r="E64" s="5"/>
      <x:c r="F64" s="5"/>
    </x:row>
    <x:row r="65" ht="15" hidden="0" customHeight="1">
      <x:c r="A65" s="5"/>
      <x:c r="B65" s="5"/>
      <x:c r="C65" s="5"/>
      <x:c r="D65" s="20"/>
      <x:c r="E65" s="5"/>
      <x:c r="F65" s="5"/>
    </x:row>
    <x:row r="66" ht="15" hidden="0" customHeight="1">
      <x:c r="A66" s="5"/>
      <x:c r="B66" s="5"/>
      <x:c r="C66" s="5"/>
      <x:c r="D66" s="20"/>
      <x:c r="E66" s="5"/>
      <x:c r="F66" s="5"/>
    </x:row>
    <x:row r="67" ht="15" hidden="0" customHeight="1">
      <x:c r="A67" s="5"/>
      <x:c r="B67" s="5"/>
      <x:c r="C67" s="5"/>
      <x:c r="D67" s="20"/>
      <x:c r="E67" s="5"/>
      <x:c r="F67" s="5"/>
    </x:row>
    <x:row r="68" ht="15" hidden="0" customHeight="1">
      <x:c r="A68" s="5"/>
      <x:c r="B68" s="5"/>
      <x:c r="C68" s="5"/>
      <x:c r="D68" s="20"/>
      <x:c r="E68" s="5"/>
      <x:c r="F68" s="5"/>
    </x:row>
    <x:row r="69" ht="15" hidden="0" customHeight="1">
      <x:c r="A69" s="5"/>
      <x:c r="B69" s="5"/>
      <x:c r="C69" s="5"/>
      <x:c r="D69" s="20"/>
      <x:c r="E69" s="5"/>
      <x:c r="F69" s="5"/>
    </x:row>
    <x:row r="70" ht="15" hidden="0" customHeight="1">
      <x:c r="A70" s="5"/>
      <x:c r="B70" s="5"/>
      <x:c r="C70" s="5"/>
      <x:c r="D70" s="20"/>
      <x:c r="E70" s="5"/>
      <x:c r="F70" s="5"/>
    </x:row>
    <x:row r="71" ht="15" hidden="0" customHeight="1">
      <x:c r="A71" s="5"/>
      <x:c r="B71" s="5"/>
      <x:c r="C71" s="5"/>
      <x:c r="D71" s="20"/>
      <x:c r="E71" s="5"/>
      <x:c r="F71" s="5"/>
    </x:row>
    <x:row r="72" ht="15" hidden="0" customHeight="1">
      <x:c r="A72" s="5"/>
      <x:c r="B72" s="5"/>
      <x:c r="C72" s="5"/>
      <x:c r="D72" s="20"/>
      <x:c r="E72" s="5"/>
      <x:c r="F72" s="5"/>
    </x:row>
    <x:row r="73" ht="15" hidden="0" customHeight="1">
      <x:c r="A73" s="5"/>
      <x:c r="B73" s="5"/>
      <x:c r="C73" s="5"/>
      <x:c r="D73" s="20"/>
      <x:c r="E73" s="5"/>
      <x:c r="F73" s="5"/>
    </x:row>
    <x:row r="74" ht="15" hidden="0" customHeight="1">
      <x:c r="A74" s="5"/>
      <x:c r="B74" s="5"/>
      <x:c r="C74" s="5"/>
      <x:c r="D74" s="20"/>
      <x:c r="E74" s="5"/>
      <x:c r="F74" s="5"/>
    </x:row>
    <x:row r="75" ht="15" hidden="0" customHeight="1">
      <x:c r="A75" s="5"/>
      <x:c r="B75" s="5"/>
      <x:c r="C75" s="5"/>
      <x:c r="D75" s="20"/>
      <x:c r="E75" s="5"/>
      <x:c r="F75" s="5"/>
    </x:row>
    <x:row r="76" ht="15" hidden="0" customHeight="1">
      <x:c r="A76" s="5"/>
      <x:c r="B76" s="5"/>
      <x:c r="C76" s="5"/>
      <x:c r="D76" s="20"/>
      <x:c r="E76" s="5"/>
      <x:c r="F76" s="5"/>
    </x:row>
    <x:row r="77" ht="15" hidden="0" customHeight="1">
      <x:c r="A77" s="5"/>
      <x:c r="B77" s="5"/>
      <x:c r="C77" s="5"/>
      <x:c r="D77" s="20"/>
      <x:c r="E77" s="5"/>
      <x:c r="F77" s="5"/>
    </x:row>
    <x:row r="78" ht="15" hidden="0" customHeight="1">
      <x:c r="A78" s="5"/>
      <x:c r="B78" s="5"/>
      <x:c r="C78" s="5"/>
      <x:c r="D78" s="20"/>
      <x:c r="E78" s="5"/>
      <x:c r="F78" s="5"/>
    </x:row>
    <x:row r="79" ht="15" hidden="0" customHeight="1">
      <x:c r="A79" s="5"/>
      <x:c r="B79" s="5"/>
      <x:c r="C79" s="5"/>
      <x:c r="D79" s="20"/>
      <x:c r="E79" s="5"/>
      <x:c r="F79" s="5"/>
    </x:row>
    <x:row r="80" ht="15" hidden="0" customHeight="1">
      <x:c r="A80" s="5"/>
      <x:c r="B80" s="5"/>
      <x:c r="C80" s="5"/>
      <x:c r="D80" s="20"/>
      <x:c r="E80" s="5"/>
      <x:c r="F80" s="5"/>
    </x:row>
    <x:row r="81" ht="15" hidden="0" customHeight="1">
      <x:c r="A81" s="5"/>
      <x:c r="B81" s="5"/>
      <x:c r="C81" s="5"/>
      <x:c r="D81" s="20"/>
      <x:c r="E81" s="5"/>
      <x:c r="F81" s="5"/>
    </x:row>
    <x:row r="82" ht="15" hidden="0" customHeight="1">
      <x:c r="A82" s="5"/>
      <x:c r="B82" s="5"/>
      <x:c r="C82" s="5"/>
      <x:c r="D82" s="20"/>
      <x:c r="E82" s="5"/>
      <x:c r="F82" s="5"/>
    </x:row>
    <x:row r="83" ht="15" hidden="0" customHeight="1">
      <x:c r="A83" s="5"/>
      <x:c r="B83" s="5"/>
      <x:c r="C83" s="5"/>
      <x:c r="D83" s="20"/>
      <x:c r="E83" s="5"/>
      <x:c r="F83" s="5"/>
    </x:row>
    <x:row r="84" ht="15" hidden="0" customHeight="1">
      <x:c r="A84" s="5"/>
      <x:c r="B84" s="5"/>
      <x:c r="C84" s="5"/>
      <x:c r="D84" s="20"/>
      <x:c r="E84" s="5"/>
      <x:c r="F84" s="5"/>
    </x:row>
    <x:row r="85" ht="15" hidden="0" customHeight="1">
      <x:c r="A85" s="5"/>
      <x:c r="B85" s="5"/>
      <x:c r="C85" s="5"/>
      <x:c r="D85" s="20"/>
      <x:c r="E85" s="5"/>
      <x:c r="F85" s="5"/>
    </x:row>
    <x:row r="86" ht="15" hidden="0" customHeight="1">
      <x:c r="A86" s="5"/>
      <x:c r="B86" s="5"/>
      <x:c r="C86" s="5"/>
      <x:c r="D86" s="20"/>
      <x:c r="E86" s="5"/>
      <x:c r="F86" s="5"/>
    </x:row>
    <x:row r="87" ht="15" hidden="0" customHeight="1">
      <x:c r="A87" s="5"/>
      <x:c r="B87" s="5"/>
      <x:c r="C87" s="5"/>
      <x:c r="D87" s="20"/>
      <x:c r="E87" s="5"/>
      <x:c r="F87" s="5"/>
    </x:row>
    <x:row r="88" ht="15" hidden="0" customHeight="1">
      <x:c r="A88" s="5"/>
      <x:c r="B88" s="5"/>
      <x:c r="C88" s="5"/>
      <x:c r="D88" s="20"/>
      <x:c r="E88" s="5"/>
      <x:c r="F88" s="5"/>
    </x:row>
    <x:row r="89" ht="15" hidden="0" customHeight="1">
      <x:c r="A89" s="5"/>
      <x:c r="B89" s="5"/>
      <x:c r="C89" s="5"/>
      <x:c r="D89" s="20"/>
      <x:c r="E89" s="5"/>
      <x:c r="F89" s="5"/>
    </x:row>
    <x:row r="90" ht="15" hidden="0" customHeight="1">
      <x:c r="A90" s="5"/>
      <x:c r="B90" s="5"/>
      <x:c r="C90" s="5"/>
      <x:c r="D90" s="20"/>
      <x:c r="E90" s="5"/>
      <x:c r="F90" s="5"/>
    </x:row>
    <x:row r="91" ht="15" hidden="0" customHeight="1">
      <x:c r="A91" s="5"/>
      <x:c r="B91" s="5"/>
      <x:c r="C91" s="5"/>
      <x:c r="D91" s="20"/>
      <x:c r="E91" s="5"/>
      <x:c r="F91" s="5"/>
    </x:row>
    <x:row r="92" ht="15" hidden="0" customHeight="1">
      <x:c r="A92" s="5"/>
      <x:c r="B92" s="5"/>
      <x:c r="C92" s="5"/>
      <x:c r="D92" s="20"/>
      <x:c r="E92" s="5"/>
      <x:c r="F92" s="5"/>
    </x:row>
    <x:row r="93" ht="15" hidden="0" customHeight="1">
      <x:c r="A93" s="5"/>
      <x:c r="B93" s="5"/>
      <x:c r="C93" s="5"/>
      <x:c r="D93" s="20"/>
      <x:c r="E93" s="5"/>
      <x:c r="F93" s="5"/>
    </x:row>
    <x:row r="94" ht="15" hidden="0" customHeight="1">
      <x:c r="A94" s="5"/>
      <x:c r="B94" s="5"/>
      <x:c r="C94" s="5"/>
      <x:c r="D94" s="20"/>
      <x:c r="E94" s="5"/>
      <x:c r="F94" s="5"/>
    </x:row>
    <x:row r="95" ht="15" hidden="0" customHeight="1">
      <x:c r="A95" s="5"/>
      <x:c r="B95" s="5"/>
      <x:c r="C95" s="5"/>
      <x:c r="D95" s="20"/>
      <x:c r="E95" s="5"/>
      <x:c r="F95" s="5"/>
    </x:row>
    <x:row r="96" ht="15" hidden="0" customHeight="1">
      <x:c r="A96" s="5"/>
      <x:c r="B96" s="5"/>
      <x:c r="C96" s="5"/>
      <x:c r="D96" s="20"/>
      <x:c r="E96" s="5"/>
      <x:c r="F96" s="5"/>
    </x:row>
    <x:row r="97" ht="15" hidden="0" customHeight="1">
      <x:c r="A97" s="5"/>
      <x:c r="B97" s="5"/>
      <x:c r="C97" s="5"/>
      <x:c r="D97" s="20"/>
      <x:c r="E97" s="5"/>
      <x:c r="F97" s="5"/>
    </x:row>
    <x:row r="98" ht="15" hidden="0" customHeight="1">
      <x:c r="A98" s="5"/>
      <x:c r="B98" s="5"/>
      <x:c r="C98" s="5"/>
      <x:c r="D98" s="20"/>
      <x:c r="E98" s="5"/>
      <x:c r="F98" s="5"/>
    </x:row>
    <x:row r="99" ht="15" hidden="0" customHeight="1">
      <x:c r="A99" s="5"/>
      <x:c r="B99" s="5"/>
      <x:c r="C99" s="5"/>
      <x:c r="D99" s="20"/>
      <x:c r="E99" s="5"/>
      <x:c r="F99" s="5"/>
    </x:row>
    <x:row r="100" ht="15" hidden="0" customHeight="1">
      <x:c r="A100" s="5"/>
      <x:c r="B100" s="5"/>
      <x:c r="C100" s="5"/>
      <x:c r="D100" s="20"/>
      <x:c r="E100" s="5"/>
      <x:c r="F100" s="5"/>
    </x:row>
    <x:row r="101" ht="15" hidden="0" customHeight="1">
      <x:c r="A101" s="5"/>
      <x:c r="B101" s="5"/>
      <x:c r="C101" s="5"/>
      <x:c r="D101" s="20"/>
      <x:c r="E101" s="5"/>
      <x:c r="F101" s="5"/>
    </x:row>
    <x:row r="102" ht="15" hidden="0" customHeight="1">
      <x:c r="A102" s="5"/>
      <x:c r="B102" s="5"/>
      <x:c r="C102" s="5"/>
      <x:c r="D102" s="20"/>
      <x:c r="E102" s="5"/>
      <x:c r="F102" s="5"/>
    </x:row>
    <x:row r="103" ht="15" hidden="0" customHeight="1">
      <x:c r="A103" s="5"/>
      <x:c r="B103" s="5"/>
      <x:c r="C103" s="5"/>
      <x:c r="D103" s="20"/>
      <x:c r="E103" s="5"/>
      <x:c r="F103" s="5"/>
    </x:row>
    <x:row r="104" ht="15" hidden="0" customHeight="1">
      <x:c r="A104" s="5"/>
      <x:c r="B104" s="5"/>
      <x:c r="C104" s="5"/>
      <x:c r="D104" s="20"/>
      <x:c r="E104" s="5"/>
      <x:c r="F104" s="5"/>
    </x:row>
    <x:row r="105" ht="15" hidden="0" customHeight="1">
      <x:c r="A105" s="5"/>
      <x:c r="B105" s="5"/>
      <x:c r="C105" s="5"/>
      <x:c r="D105" s="20"/>
      <x:c r="E105" s="5"/>
      <x:c r="F105" s="5"/>
    </x:row>
    <x:row r="106" ht="15" hidden="0" customHeight="1">
      <x:c r="A106" s="5"/>
      <x:c r="B106" s="5"/>
      <x:c r="C106" s="5"/>
      <x:c r="D106" s="20"/>
      <x:c r="E106" s="5"/>
      <x:c r="F106" s="5"/>
    </x:row>
    <x:row r="107" ht="15" hidden="0" customHeight="1">
      <x:c r="A107" s="5"/>
      <x:c r="B107" s="5"/>
      <x:c r="C107" s="5"/>
      <x:c r="D107" s="20"/>
      <x:c r="E107" s="5"/>
      <x:c r="F107" s="5"/>
    </x:row>
    <x:row r="108" ht="15" hidden="0" customHeight="1">
      <x:c r="A108" s="5"/>
      <x:c r="B108" s="5"/>
      <x:c r="C108" s="5"/>
      <x:c r="D108" s="20"/>
      <x:c r="E108" s="5"/>
      <x:c r="F108" s="5"/>
    </x:row>
    <x:row r="109" ht="15" hidden="0" customHeight="1">
      <x:c r="A109" s="5"/>
      <x:c r="B109" s="5"/>
      <x:c r="C109" s="5"/>
      <x:c r="D109" s="20"/>
      <x:c r="E109" s="5"/>
      <x:c r="F109" s="5"/>
    </x:row>
    <x:row r="110" ht="15" hidden="0" customHeight="1">
      <x:c r="A110" s="5"/>
      <x:c r="B110" s="5"/>
      <x:c r="C110" s="5"/>
      <x:c r="D110" s="20"/>
      <x:c r="E110" s="5"/>
      <x:c r="F110" s="5"/>
    </x:row>
    <x:row r="111" ht="15" hidden="0" customHeight="1">
      <x:c r="A111" s="5"/>
      <x:c r="B111" s="5"/>
      <x:c r="C111" s="5"/>
      <x:c r="D111" s="20"/>
      <x:c r="E111" s="5"/>
      <x:c r="F111" s="5"/>
    </x:row>
    <x:row r="112" ht="15" hidden="0" customHeight="1">
      <x:c r="A112" s="5"/>
      <x:c r="B112" s="5"/>
      <x:c r="C112" s="5"/>
      <x:c r="D112" s="20"/>
      <x:c r="E112" s="5"/>
      <x:c r="F112" s="5"/>
    </x:row>
    <x:row r="113" ht="15" hidden="0" customHeight="1">
      <x:c r="A113" s="5"/>
      <x:c r="B113" s="5"/>
      <x:c r="C113" s="5"/>
      <x:c r="D113" s="20"/>
      <x:c r="E113" s="5"/>
      <x:c r="F113" s="5"/>
    </x:row>
    <x:row r="114" ht="15" hidden="0" customHeight="1">
      <x:c r="A114" s="5"/>
      <x:c r="B114" s="5"/>
      <x:c r="C114" s="5"/>
      <x:c r="D114" s="20"/>
      <x:c r="E114" s="5"/>
      <x:c r="F114" s="5"/>
    </x:row>
    <x:row r="115" ht="15" hidden="0" customHeight="1">
      <x:c r="A115" s="5"/>
      <x:c r="B115" s="5"/>
      <x:c r="C115" s="5"/>
      <x:c r="D115" s="20"/>
      <x:c r="E115" s="5"/>
      <x:c r="F115" s="5"/>
    </x:row>
    <x:row r="116" ht="15" hidden="0" customHeight="1">
      <x:c r="A116" s="5"/>
      <x:c r="B116" s="5"/>
      <x:c r="C116" s="5"/>
      <x:c r="D116" s="20"/>
      <x:c r="E116" s="5"/>
      <x:c r="F116" s="5"/>
    </x:row>
    <x:row r="117" ht="15" hidden="0" customHeight="1">
      <x:c r="A117" s="5"/>
      <x:c r="B117" s="5"/>
      <x:c r="C117" s="5"/>
      <x:c r="D117" s="20"/>
      <x:c r="E117" s="5"/>
      <x:c r="F117" s="5"/>
    </x:row>
    <x:row r="118" ht="15" hidden="0" customHeight="1">
      <x:c r="A118" s="5"/>
      <x:c r="B118" s="5"/>
      <x:c r="C118" s="5"/>
      <x:c r="D118" s="20"/>
      <x:c r="E118" s="5"/>
      <x:c r="F118" s="5"/>
    </x:row>
    <x:row r="119" ht="15" hidden="0" customHeight="1">
      <x:c r="A119" s="5"/>
      <x:c r="B119" s="5"/>
      <x:c r="C119" s="5"/>
      <x:c r="D119" s="20"/>
      <x:c r="E119" s="5"/>
      <x:c r="F119" s="5"/>
    </x:row>
    <x:row r="120" ht="15" hidden="0" customHeight="1">
      <x:c r="A120" s="5"/>
      <x:c r="B120" s="5"/>
      <x:c r="C120" s="5"/>
      <x:c r="D120" s="20"/>
      <x:c r="E120" s="5"/>
      <x:c r="F120" s="5"/>
    </x:row>
    <x:row r="121" ht="15" hidden="0" customHeight="1">
      <x:c r="A121" s="5"/>
      <x:c r="B121" s="5"/>
      <x:c r="C121" s="5"/>
      <x:c r="D121" s="20"/>
      <x:c r="E121" s="5"/>
      <x:c r="F121" s="5"/>
    </x:row>
    <x:row r="122" ht="15" hidden="0" customHeight="1">
      <x:c r="A122" s="5"/>
      <x:c r="B122" s="5"/>
      <x:c r="C122" s="5"/>
      <x:c r="D122" s="20"/>
      <x:c r="E122" s="5"/>
      <x:c r="F122" s="5"/>
    </x:row>
    <x:row r="123" ht="15" hidden="0" customHeight="1">
      <x:c r="A123" s="5"/>
      <x:c r="B123" s="5"/>
      <x:c r="C123" s="5"/>
      <x:c r="D123" s="20"/>
      <x:c r="E123" s="5"/>
      <x:c r="F123" s="5"/>
    </x:row>
    <x:row r="124" ht="15" hidden="0" customHeight="1">
      <x:c r="A124" s="5"/>
      <x:c r="B124" s="5"/>
      <x:c r="C124" s="5"/>
      <x:c r="D124" s="20"/>
      <x:c r="E124" s="5"/>
      <x:c r="F124" s="5"/>
    </x:row>
    <x:row r="125" ht="15" hidden="0" customHeight="1">
      <x:c r="A125" s="5"/>
      <x:c r="B125" s="5"/>
      <x:c r="C125" s="5"/>
      <x:c r="D125" s="20"/>
      <x:c r="E125" s="5"/>
      <x:c r="F125" s="5"/>
    </x:row>
    <x:row r="126" ht="15" hidden="0" customHeight="1">
      <x:c r="A126" s="5"/>
      <x:c r="B126" s="5"/>
      <x:c r="C126" s="5"/>
      <x:c r="D126" s="20"/>
      <x:c r="E126" s="5"/>
      <x:c r="F126" s="5"/>
    </x:row>
    <x:row r="127" ht="15" hidden="0" customHeight="1">
      <x:c r="A127" s="5"/>
      <x:c r="B127" s="5"/>
      <x:c r="C127" s="5"/>
      <x:c r="D127" s="20"/>
      <x:c r="E127" s="5"/>
      <x:c r="F127" s="5"/>
    </x:row>
    <x:row r="128" ht="15" hidden="0" customHeight="1">
      <x:c r="A128" s="5"/>
      <x:c r="B128" s="5"/>
      <x:c r="C128" s="5"/>
      <x:c r="D128" s="20"/>
      <x:c r="E128" s="5"/>
      <x:c r="F128" s="5"/>
    </x:row>
    <x:row r="129" ht="15" hidden="0" customHeight="1">
      <x:c r="A129" s="5"/>
      <x:c r="B129" s="5"/>
      <x:c r="C129" s="5"/>
      <x:c r="D129" s="20"/>
      <x:c r="E129" s="5"/>
      <x:c r="F129" s="5"/>
    </x:row>
    <x:row r="130" ht="15" hidden="0" customHeight="1">
      <x:c r="A130" s="5"/>
      <x:c r="B130" s="5"/>
      <x:c r="C130" s="5"/>
      <x:c r="D130" s="20"/>
      <x:c r="E130" s="5"/>
      <x:c r="F130" s="5"/>
    </x:row>
    <x:row r="131" ht="15" hidden="0" customHeight="1">
      <x:c r="A131" s="5"/>
      <x:c r="B131" s="5"/>
      <x:c r="C131" s="5"/>
      <x:c r="D131" s="20"/>
      <x:c r="E131" s="5"/>
      <x:c r="F131" s="5"/>
    </x:row>
    <x:row r="132" ht="15" hidden="0" customHeight="1">
      <x:c r="A132" s="5"/>
      <x:c r="B132" s="5"/>
      <x:c r="C132" s="5"/>
      <x:c r="D132" s="20"/>
      <x:c r="E132" s="5"/>
      <x:c r="F132" s="5"/>
    </x:row>
    <x:row r="133" ht="15" hidden="0" customHeight="1">
      <x:c r="A133" s="5"/>
      <x:c r="B133" s="5"/>
      <x:c r="C133" s="5"/>
      <x:c r="D133" s="20"/>
      <x:c r="E133" s="5"/>
      <x:c r="F133" s="5"/>
    </x:row>
    <x:row r="134" ht="15" hidden="0" customHeight="1">
      <x:c r="A134" s="5"/>
      <x:c r="B134" s="5"/>
      <x:c r="C134" s="5"/>
      <x:c r="D134" s="20"/>
      <x:c r="E134" s="5"/>
      <x:c r="F134" s="5"/>
    </x:row>
    <x:row r="135" ht="15" hidden="0" customHeight="1">
      <x:c r="A135" s="5"/>
      <x:c r="B135" s="5"/>
      <x:c r="C135" s="5"/>
      <x:c r="D135" s="20"/>
      <x:c r="E135" s="5"/>
      <x:c r="F135" s="5"/>
    </x:row>
    <x:row r="136" ht="15" hidden="0" customHeight="1">
      <x:c r="A136" s="5"/>
      <x:c r="B136" s="5"/>
      <x:c r="C136" s="5"/>
      <x:c r="D136" s="20"/>
      <x:c r="E136" s="5"/>
      <x:c r="F136" s="5"/>
    </x:row>
    <x:row r="137" ht="15" hidden="0" customHeight="1">
      <x:c r="A137" s="5"/>
      <x:c r="B137" s="5"/>
      <x:c r="C137" s="5"/>
      <x:c r="D137" s="20"/>
      <x:c r="E137" s="5"/>
      <x:c r="F137" s="5"/>
    </x:row>
    <x:row r="138" ht="15" hidden="0" customHeight="1">
      <x:c r="A138" s="5"/>
      <x:c r="B138" s="5"/>
      <x:c r="C138" s="5"/>
      <x:c r="D138" s="20"/>
      <x:c r="E138" s="5"/>
      <x:c r="F138" s="5"/>
    </x:row>
    <x:row r="139" ht="15" hidden="0" customHeight="1">
      <x:c r="A139" s="5"/>
      <x:c r="B139" s="5"/>
      <x:c r="C139" s="5"/>
      <x:c r="D139" s="20"/>
      <x:c r="E139" s="5"/>
      <x:c r="F139" s="5"/>
    </x:row>
    <x:row r="140" ht="15" hidden="0" customHeight="1">
      <x:c r="A140" s="5"/>
      <x:c r="B140" s="5"/>
      <x:c r="C140" s="5"/>
      <x:c r="D140" s="20"/>
      <x:c r="E140" s="5"/>
      <x:c r="F140" s="5"/>
    </x:row>
    <x:row r="141" ht="15" hidden="0" customHeight="1">
      <x:c r="A141" s="5"/>
      <x:c r="B141" s="5"/>
      <x:c r="C141" s="5"/>
      <x:c r="D141" s="20"/>
      <x:c r="E141" s="5"/>
      <x:c r="F141" s="5"/>
    </x:row>
    <x:row r="142" ht="15" hidden="0" customHeight="1">
      <x:c r="A142" s="5"/>
      <x:c r="B142" s="5"/>
      <x:c r="C142" s="5"/>
      <x:c r="D142" s="20"/>
      <x:c r="E142" s="5"/>
      <x:c r="F142" s="5"/>
    </x:row>
    <x:row r="143" ht="15" hidden="0" customHeight="1">
      <x:c r="A143" s="5"/>
      <x:c r="B143" s="5"/>
      <x:c r="C143" s="5"/>
      <x:c r="D143" s="20"/>
      <x:c r="E143" s="5"/>
      <x:c r="F143" s="5"/>
    </x:row>
    <x:row r="144" ht="15" hidden="0" customHeight="1">
      <x:c r="A144" s="5"/>
      <x:c r="B144" s="5"/>
      <x:c r="C144" s="5"/>
      <x:c r="D144" s="20"/>
      <x:c r="E144" s="5"/>
      <x:c r="F144" s="5"/>
    </x:row>
    <x:row r="145" ht="15" hidden="0" customHeight="1">
      <x:c r="A145" s="5"/>
      <x:c r="B145" s="5"/>
      <x:c r="C145" s="5"/>
      <x:c r="D145" s="20"/>
      <x:c r="E145" s="5"/>
      <x:c r="F145" s="5"/>
    </x:row>
    <x:row r="146" ht="15" hidden="0" customHeight="1">
      <x:c r="A146" s="5"/>
      <x:c r="B146" s="5"/>
      <x:c r="C146" s="5"/>
      <x:c r="D146" s="20"/>
      <x:c r="E146" s="5"/>
      <x:c r="F146" s="5"/>
    </x:row>
    <x:row r="147" ht="15" hidden="0" customHeight="1">
      <x:c r="A147" s="5"/>
      <x:c r="B147" s="5"/>
      <x:c r="C147" s="5"/>
      <x:c r="D147" s="20"/>
      <x:c r="E147" s="5"/>
      <x:c r="F147" s="5"/>
    </x:row>
    <x:row r="148" ht="15" hidden="0" customHeight="1">
      <x:c r="A148" s="5"/>
      <x:c r="B148" s="5"/>
      <x:c r="C148" s="5"/>
      <x:c r="D148" s="20"/>
      <x:c r="E148" s="5"/>
      <x:c r="F148" s="5"/>
    </x:row>
    <x:row r="149" ht="15" hidden="0" customHeight="1">
      <x:c r="A149" s="5"/>
      <x:c r="B149" s="5"/>
      <x:c r="C149" s="5"/>
      <x:c r="D149" s="20"/>
      <x:c r="E149" s="5"/>
      <x:c r="F149" s="5"/>
    </x:row>
    <x:row r="150" ht="15" hidden="0" customHeight="1">
      <x:c r="A150" s="5"/>
      <x:c r="B150" s="5"/>
      <x:c r="C150" s="5"/>
      <x:c r="D150" s="20"/>
      <x:c r="E150" s="5"/>
      <x:c r="F150" s="5"/>
    </x:row>
    <x:row r="151" ht="15" hidden="0" customHeight="1">
      <x:c r="A151" s="5"/>
      <x:c r="B151" s="5"/>
      <x:c r="C151" s="5"/>
      <x:c r="D151" s="20"/>
      <x:c r="E151" s="5"/>
      <x:c r="F151" s="5"/>
    </x:row>
    <x:row r="152" ht="15" hidden="0" customHeight="1">
      <x:c r="A152" s="5"/>
      <x:c r="B152" s="5"/>
      <x:c r="C152" s="5"/>
      <x:c r="D152" s="20"/>
      <x:c r="E152" s="5"/>
      <x:c r="F152" s="5"/>
    </x:row>
    <x:row r="153" ht="15" hidden="0" customHeight="1">
      <x:c r="A153" s="5"/>
      <x:c r="B153" s="5"/>
      <x:c r="C153" s="5"/>
      <x:c r="D153" s="20"/>
      <x:c r="E153" s="5"/>
      <x:c r="F153" s="5"/>
    </x:row>
    <x:row r="154" ht="15" hidden="0" customHeight="1">
      <x:c r="A154" s="5"/>
      <x:c r="B154" s="5"/>
      <x:c r="C154" s="5"/>
      <x:c r="D154" s="20"/>
      <x:c r="E154" s="5"/>
      <x:c r="F154" s="5"/>
    </x:row>
    <x:row r="155" ht="15" hidden="0" customHeight="1">
      <x:c r="A155" s="5"/>
      <x:c r="B155" s="5"/>
      <x:c r="C155" s="5"/>
      <x:c r="D155" s="20"/>
      <x:c r="E155" s="5"/>
      <x:c r="F155" s="5"/>
    </x:row>
    <x:row r="156" ht="15" hidden="0" customHeight="1">
      <x:c r="A156" s="5"/>
      <x:c r="B156" s="5"/>
      <x:c r="C156" s="5"/>
      <x:c r="D156" s="20"/>
      <x:c r="E156" s="5"/>
      <x:c r="F156" s="5"/>
    </x:row>
    <x:row r="157" ht="15" hidden="0" customHeight="1">
      <x:c r="A157" s="5"/>
      <x:c r="B157" s="5"/>
      <x:c r="C157" s="5"/>
      <x:c r="D157" s="20"/>
      <x:c r="E157" s="5"/>
      <x:c r="F157" s="5"/>
    </x:row>
    <x:row r="158" ht="15" hidden="0" customHeight="1">
      <x:c r="A158" s="5"/>
      <x:c r="B158" s="5"/>
      <x:c r="C158" s="5"/>
      <x:c r="D158" s="20"/>
      <x:c r="E158" s="5"/>
      <x:c r="F158" s="5"/>
    </x:row>
    <x:row r="159" ht="15" hidden="0" customHeight="1">
      <x:c r="A159" s="5"/>
      <x:c r="B159" s="5"/>
      <x:c r="C159" s="5"/>
      <x:c r="D159" s="20"/>
      <x:c r="E159" s="5"/>
      <x:c r="F159" s="5"/>
    </x:row>
    <x:row r="160" ht="15" hidden="0" customHeight="1">
      <x:c r="A160" s="5"/>
      <x:c r="B160" s="5"/>
      <x:c r="C160" s="5"/>
      <x:c r="D160" s="20"/>
      <x:c r="E160" s="5"/>
      <x:c r="F160" s="5"/>
    </x:row>
    <x:row r="161" ht="15" hidden="0" customHeight="1">
      <x:c r="A161" s="5"/>
      <x:c r="B161" s="5"/>
      <x:c r="C161" s="5"/>
      <x:c r="D161" s="20"/>
      <x:c r="E161" s="5"/>
      <x:c r="F161" s="5"/>
    </x:row>
    <x:row r="162" ht="15" hidden="0" customHeight="1">
      <x:c r="A162" s="5"/>
      <x:c r="B162" s="5"/>
      <x:c r="C162" s="5"/>
      <x:c r="D162" s="20"/>
      <x:c r="E162" s="5"/>
      <x:c r="F162" s="5"/>
    </x:row>
    <x:row r="163" ht="15" hidden="0" customHeight="1">
      <x:c r="A163" s="5"/>
      <x:c r="B163" s="5"/>
      <x:c r="C163" s="5"/>
      <x:c r="D163" s="20"/>
      <x:c r="E163" s="5"/>
      <x:c r="F163" s="5"/>
    </x:row>
    <x:row r="164" ht="15" hidden="0" customHeight="1">
      <x:c r="A164" s="5"/>
      <x:c r="B164" s="5"/>
      <x:c r="C164" s="5"/>
      <x:c r="D164" s="20"/>
      <x:c r="E164" s="5"/>
      <x:c r="F164" s="5"/>
    </x:row>
    <x:row r="165" ht="15" hidden="0" customHeight="1">
      <x:c r="A165" s="5"/>
      <x:c r="B165" s="5"/>
      <x:c r="C165" s="5"/>
      <x:c r="D165" s="20"/>
      <x:c r="E165" s="5"/>
      <x:c r="F165" s="5"/>
    </x:row>
    <x:row r="166" ht="15" hidden="0" customHeight="1">
      <x:c r="A166" s="5"/>
      <x:c r="B166" s="5"/>
      <x:c r="C166" s="5"/>
      <x:c r="D166" s="20"/>
      <x:c r="E166" s="5"/>
      <x:c r="F166" s="5"/>
    </x:row>
    <x:row r="167" ht="15" hidden="0" customHeight="1">
      <x:c r="A167" s="5"/>
      <x:c r="B167" s="5"/>
      <x:c r="C167" s="5"/>
      <x:c r="D167" s="20"/>
      <x:c r="E167" s="5"/>
      <x:c r="F167" s="5"/>
    </x:row>
    <x:row r="168" ht="15" hidden="0" customHeight="1">
      <x:c r="A168" s="5"/>
      <x:c r="B168" s="5"/>
      <x:c r="C168" s="5"/>
      <x:c r="D168" s="20"/>
      <x:c r="E168" s="5"/>
      <x:c r="F168" s="5"/>
    </x:row>
    <x:row r="169" ht="15" hidden="0" customHeight="1">
      <x:c r="A169" s="5"/>
      <x:c r="B169" s="5"/>
      <x:c r="C169" s="5"/>
      <x:c r="D169" s="20"/>
      <x:c r="E169" s="5"/>
      <x:c r="F169" s="5"/>
    </x:row>
    <x:row r="170" ht="15" hidden="0" customHeight="1">
      <x:c r="A170" s="5"/>
      <x:c r="B170" s="5"/>
      <x:c r="C170" s="5"/>
      <x:c r="D170" s="20"/>
      <x:c r="E170" s="5"/>
      <x:c r="F170" s="5"/>
    </x:row>
    <x:row r="171" ht="15" hidden="0" customHeight="1">
      <x:c r="A171" s="5"/>
      <x:c r="B171" s="5"/>
      <x:c r="C171" s="5"/>
      <x:c r="D171" s="20"/>
      <x:c r="E171" s="5"/>
      <x:c r="F171" s="5"/>
    </x:row>
    <x:row r="172" ht="15" hidden="0" customHeight="1">
      <x:c r="A172" s="5"/>
      <x:c r="B172" s="5"/>
      <x:c r="C172" s="5"/>
      <x:c r="D172" s="20"/>
      <x:c r="E172" s="5"/>
      <x:c r="F172" s="5"/>
    </x:row>
    <x:row r="173" ht="15" hidden="0" customHeight="1">
      <x:c r="A173" s="5"/>
      <x:c r="B173" s="5"/>
      <x:c r="C173" s="5"/>
      <x:c r="D173" s="20"/>
      <x:c r="E173" s="5"/>
      <x:c r="F173" s="5"/>
    </x:row>
    <x:row r="174" ht="15" hidden="0" customHeight="1">
      <x:c r="A174" s="5"/>
      <x:c r="B174" s="5"/>
      <x:c r="C174" s="5"/>
      <x:c r="D174" s="20"/>
      <x:c r="E174" s="5"/>
      <x:c r="F174" s="5"/>
    </x:row>
    <x:row r="175" ht="15" hidden="0" customHeight="1">
      <x:c r="A175" s="5"/>
      <x:c r="B175" s="5"/>
      <x:c r="C175" s="5"/>
      <x:c r="D175" s="20"/>
      <x:c r="E175" s="5"/>
      <x:c r="F175" s="5"/>
    </x:row>
    <x:row r="176" ht="15" hidden="0" customHeight="1">
      <x:c r="A176" s="5"/>
      <x:c r="B176" s="5"/>
      <x:c r="C176" s="5"/>
      <x:c r="D176" s="20"/>
      <x:c r="E176" s="5"/>
      <x:c r="F176" s="5"/>
    </x:row>
    <x:row r="177" ht="15" hidden="0" customHeight="1">
      <x:c r="A177" s="5"/>
      <x:c r="B177" s="5"/>
      <x:c r="C177" s="5"/>
      <x:c r="D177" s="20"/>
      <x:c r="E177" s="5"/>
      <x:c r="F177" s="5"/>
    </x:row>
    <x:row r="178" ht="15" hidden="0" customHeight="1">
      <x:c r="A178" s="5"/>
      <x:c r="B178" s="5"/>
      <x:c r="C178" s="5"/>
      <x:c r="D178" s="20"/>
      <x:c r="E178" s="5"/>
      <x:c r="F178" s="5"/>
    </x:row>
    <x:row r="179" ht="15" hidden="0" customHeight="1">
      <x:c r="A179" s="5"/>
      <x:c r="B179" s="5"/>
      <x:c r="C179" s="5"/>
      <x:c r="D179" s="20"/>
      <x:c r="E179" s="5"/>
      <x:c r="F179" s="5"/>
    </x:row>
    <x:row r="180" ht="15" hidden="0" customHeight="1">
      <x:c r="A180" s="5"/>
      <x:c r="B180" s="5"/>
      <x:c r="C180" s="5"/>
      <x:c r="D180" s="20"/>
      <x:c r="E180" s="5"/>
      <x:c r="F180" s="5"/>
    </x:row>
    <x:row r="181" ht="15" hidden="0" customHeight="1">
      <x:c r="A181" s="5"/>
      <x:c r="B181" s="5"/>
      <x:c r="C181" s="5"/>
      <x:c r="D181" s="20"/>
      <x:c r="E181" s="5"/>
      <x:c r="F181" s="5"/>
    </x:row>
    <x:row r="182" ht="15" hidden="0" customHeight="1">
      <x:c r="A182" s="5"/>
      <x:c r="B182" s="5"/>
      <x:c r="C182" s="5"/>
      <x:c r="D182" s="20"/>
      <x:c r="E182" s="5"/>
      <x:c r="F182" s="5"/>
    </x:row>
    <x:row r="183" ht="15" hidden="0" customHeight="1">
      <x:c r="A183" s="5"/>
      <x:c r="B183" s="5"/>
      <x:c r="C183" s="5"/>
      <x:c r="D183" s="20"/>
      <x:c r="E183" s="5"/>
      <x:c r="F183" s="5"/>
    </x:row>
    <x:row r="184" ht="15" hidden="0" customHeight="1">
      <x:c r="A184" s="5"/>
      <x:c r="B184" s="5"/>
      <x:c r="C184" s="5"/>
      <x:c r="D184" s="20"/>
      <x:c r="E184" s="5"/>
      <x:c r="F184" s="5"/>
    </x:row>
    <x:row r="185" ht="15" hidden="0" customHeight="1">
      <x:c r="A185" s="5"/>
      <x:c r="B185" s="5"/>
      <x:c r="C185" s="5"/>
      <x:c r="D185" s="20"/>
      <x:c r="E185" s="5"/>
      <x:c r="F185" s="5"/>
    </x:row>
    <x:row r="186" ht="15" hidden="0" customHeight="1">
      <x:c r="A186" s="5"/>
      <x:c r="B186" s="5"/>
      <x:c r="C186" s="5"/>
      <x:c r="D186" s="20"/>
      <x:c r="E186" s="5"/>
      <x:c r="F186" s="5"/>
    </x:row>
    <x:row r="187" ht="15" hidden="0" customHeight="1">
      <x:c r="A187" s="5"/>
      <x:c r="B187" s="5"/>
      <x:c r="C187" s="5"/>
      <x:c r="D187" s="20"/>
      <x:c r="E187" s="5"/>
      <x:c r="F187" s="5"/>
    </x:row>
    <x:row r="188" ht="15" hidden="0" customHeight="1">
      <x:c r="A188" s="5"/>
      <x:c r="B188" s="5"/>
      <x:c r="C188" s="5"/>
      <x:c r="D188" s="20"/>
      <x:c r="E188" s="5"/>
      <x:c r="F188" s="5"/>
    </x:row>
    <x:row r="189" ht="15" hidden="0" customHeight="1">
      <x:c r="A189" s="5"/>
      <x:c r="B189" s="5"/>
      <x:c r="C189" s="5"/>
      <x:c r="D189" s="20"/>
      <x:c r="E189" s="5"/>
      <x:c r="F189" s="5"/>
    </x:row>
    <x:row r="190" ht="15" hidden="0" customHeight="1">
      <x:c r="A190" s="5"/>
      <x:c r="B190" s="5"/>
      <x:c r="C190" s="5"/>
      <x:c r="D190" s="20"/>
      <x:c r="E190" s="5"/>
      <x:c r="F190" s="5"/>
    </x:row>
    <x:row r="191" ht="15" hidden="0" customHeight="1">
      <x:c r="A191" s="5"/>
      <x:c r="B191" s="5"/>
      <x:c r="C191" s="5"/>
      <x:c r="D191" s="20"/>
      <x:c r="E191" s="5"/>
      <x:c r="F191" s="5"/>
    </x:row>
    <x:row r="192" ht="15" hidden="0" customHeight="1">
      <x:c r="A192" s="5"/>
      <x:c r="B192" s="5"/>
      <x:c r="C192" s="5"/>
      <x:c r="D192" s="20"/>
      <x:c r="E192" s="5"/>
      <x:c r="F192" s="5"/>
    </x:row>
    <x:row r="193" ht="15" hidden="0" customHeight="1">
      <x:c r="A193" s="5"/>
      <x:c r="B193" s="5"/>
      <x:c r="C193" s="5"/>
      <x:c r="D193" s="20"/>
      <x:c r="E193" s="5"/>
      <x:c r="F193" s="5"/>
    </x:row>
    <x:row r="194" ht="15" hidden="0" customHeight="1">
      <x:c r="A194" s="5"/>
      <x:c r="B194" s="5"/>
      <x:c r="C194" s="5"/>
      <x:c r="D194" s="20"/>
      <x:c r="E194" s="5"/>
      <x:c r="F194" s="5"/>
    </x:row>
    <x:row r="195" ht="15" hidden="0" customHeight="1">
      <x:c r="A195" s="5"/>
      <x:c r="B195" s="5"/>
      <x:c r="C195" s="5"/>
      <x:c r="D195" s="20"/>
      <x:c r="E195" s="5"/>
      <x:c r="F195" s="5"/>
    </x:row>
    <x:row r="196" ht="15" hidden="0" customHeight="1">
      <x:c r="A196" s="5"/>
      <x:c r="B196" s="5"/>
      <x:c r="C196" s="5"/>
      <x:c r="D196" s="20"/>
      <x:c r="E196" s="5"/>
      <x:c r="F196" s="5"/>
    </x:row>
    <x:row r="197" ht="15" hidden="0" customHeight="1">
      <x:c r="A197" s="5"/>
      <x:c r="B197" s="5"/>
      <x:c r="C197" s="5"/>
      <x:c r="D197" s="20"/>
      <x:c r="E197" s="5"/>
      <x:c r="F197" s="5"/>
    </x:row>
    <x:row r="198" ht="15" hidden="0" customHeight="1">
      <x:c r="A198" s="5"/>
      <x:c r="B198" s="5"/>
      <x:c r="C198" s="5"/>
      <x:c r="D198" s="20"/>
      <x:c r="E198" s="5"/>
      <x:c r="F198" s="5"/>
    </x:row>
    <x:row r="199" ht="15" hidden="0" customHeight="1">
      <x:c r="A199" s="5"/>
      <x:c r="B199" s="5"/>
      <x:c r="C199" s="5"/>
      <x:c r="D199" s="20"/>
      <x:c r="E199" s="5"/>
      <x:c r="F199" s="5"/>
    </x:row>
    <x:row r="200" ht="15" hidden="0" customHeight="1">
      <x:c r="A200" s="5"/>
      <x:c r="B200" s="5"/>
      <x:c r="C200" s="5"/>
      <x:c r="D200" s="20"/>
      <x:c r="E200" s="5"/>
      <x:c r="F200" s="5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Corporate Gift Parcel Damage Log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8"/>
      <x:c r="E2" s="18"/>
      <x:c r="F2" s="18"/>
      <x:c r="G2" s="18"/>
      <x:c r="H2" s="18"/>
      <x:c r="I2" s="18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Claim ID</x:v>
      </x:c>
      <x:c r="B3" s="15" t="str">
        <x:v>Shipment ID</x:v>
      </x:c>
      <x:c r="C3" s="15" t="str">
        <x:v>Filed at</x:v>
      </x:c>
      <x:c r="D3" s="15" t="str">
        <x:v>Requested amount</x:v>
      </x:c>
      <x:c r="E3" s="15" t="str">
        <x:v>Approved amount</x:v>
      </x:c>
      <x:c r="F3" s="15" t="str">
        <x:v>Replacement cost</x:v>
      </x:c>
      <x:c r="G3" s="15" t="str">
        <x:v>Status</x:v>
      </x:c>
      <x:c r="H3" s="15" t="str">
        <x:v>Owner</x:v>
      </x:c>
      <x:c r="I3" s="15" t="str">
        <x:v>Shipment reference</x:v>
      </x:c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C-101</x:v>
      </x:c>
      <x:c r="B4" s="18" t="str">
        <x:v>S-1001</x:v>
      </x:c>
      <x:c r="C4" s="23" t="d">
        <x:v>2026-09-05T00:00:00.000Z</x:v>
      </x:c>
      <x:c r="D4" s="25" t="n">
        <x:v>45</x:v>
      </x:c>
      <x:c r="E4" s="25" t="n">
        <x:v>45</x:v>
      </x:c>
      <x:c r="F4" s="25" t="n">
        <x:v>45</x:v>
      </x:c>
      <x:c r="G4" s="18" t="str">
        <x:v>Closed</x:v>
      </x:c>
      <x:c r="H4" s="18" t="str">
        <x:v>Claims</x:v>
      </x:c>
      <x:c r="I4" s="18" t="str">
        <x:f>IF(B4="","",IF(COUNTIF('Shipments'!$A$4:$A$200,B4)&gt;0,"PASS","CHECK"))</x:f>
        <x:v>PASS</x:v>
      </x:c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C-103</x:v>
      </x:c>
      <x:c r="B5" s="18" t="str">
        <x:v>S-1003</x:v>
      </x:c>
      <x:c r="C5" s="23" t="d">
        <x:v>2026-09-06T00:00:00.000Z</x:v>
      </x:c>
      <x:c r="D5" s="25" t="n">
        <x:v>72</x:v>
      </x:c>
      <x:c r="E5" s="25" t="n">
        <x:v>0</x:v>
      </x:c>
      <x:c r="F5" s="25" t="n">
        <x:v>72</x:v>
      </x:c>
      <x:c r="G5" s="18" t="str">
        <x:v>Pending</x:v>
      </x:c>
      <x:c r="H5" s="18" t="str">
        <x:v>Claims</x:v>
      </x:c>
      <x:c r="I5" s="18" t="str">
        <x:f>IF(B5="","",IF(COUNTIF('Shipments'!$A$4:$A$200,B5)&gt;0,"PASS","CHECK"))</x:f>
        <x:v>PASS</x:v>
      </x:c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/>
      <x:c r="B6" s="18"/>
      <x:c r="C6" s="23"/>
      <x:c r="D6" s="25"/>
      <x:c r="E6" s="25"/>
      <x:c r="F6" s="25"/>
      <x:c r="G6" s="18"/>
      <x:c r="H6" s="18"/>
      <x:c r="I6" s="18" t="str">
        <x:f>IF(B6="","",IF(COUNTIF('Shipments'!$A$4:$A$200,B6)&gt;0,"PASS","CHECK"))</x:f>
      </x:c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/>
      <x:c r="B7" s="18"/>
      <x:c r="C7" s="23"/>
      <x:c r="D7" s="25"/>
      <x:c r="E7" s="25"/>
      <x:c r="F7" s="25"/>
      <x:c r="G7" s="18"/>
      <x:c r="H7" s="18"/>
      <x:c r="I7" s="18" t="str">
        <x:f>IF(B7="","",IF(COUNTIF('Shipments'!$A$4:$A$200,B7)&gt;0,"PASS","CHECK"))</x:f>
      </x:c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/>
      <x:c r="B8" s="18"/>
      <x:c r="C8" s="23"/>
      <x:c r="D8" s="25"/>
      <x:c r="E8" s="25"/>
      <x:c r="F8" s="25"/>
      <x:c r="G8" s="18"/>
      <x:c r="H8" s="18"/>
      <x:c r="I8" s="18" t="str">
        <x:f>IF(B8="","",IF(COUNTIF('Shipments'!$A$4:$A$200,B8)&gt;0,"PASS","CHECK"))</x:f>
      </x:c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/>
      <x:c r="B9" s="18"/>
      <x:c r="C9" s="23"/>
      <x:c r="D9" s="25"/>
      <x:c r="E9" s="25"/>
      <x:c r="F9" s="25"/>
      <x:c r="G9" s="18"/>
      <x:c r="H9" s="18"/>
      <x:c r="I9" s="18" t="str">
        <x:f>IF(B9="","",IF(COUNTIF('Shipments'!$A$4:$A$200,B9)&gt;0,"PASS","CHECK"))</x:f>
      </x:c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/>
      <x:c r="B10" s="18"/>
      <x:c r="C10" s="23"/>
      <x:c r="D10" s="25"/>
      <x:c r="E10" s="25"/>
      <x:c r="F10" s="25"/>
      <x:c r="G10" s="18"/>
      <x:c r="H10" s="18"/>
      <x:c r="I10" s="18" t="str">
        <x:f>IF(B10="","",IF(COUNTIF('Shipments'!$A$4:$A$200,B10)&gt;0,"PASS","CHECK"))</x:f>
      </x:c>
      <x:c r="J10" s="19"/>
      <x:c r="K10" s="19"/>
      <x:c r="L10" s="19"/>
      <x:c r="M10" s="19"/>
      <x:c r="N10" s="19"/>
      <x:c r="O10" s="19"/>
      <x:c r="P10" s="19"/>
    </x:row>
    <x:row r="11" ht="15" hidden="0" customHeight="1">
      <x:c r="A11" s="18"/>
      <x:c r="B11" s="18"/>
      <x:c r="C11" s="23"/>
      <x:c r="D11" s="25"/>
      <x:c r="E11" s="25"/>
      <x:c r="F11" s="25"/>
      <x:c r="G11" s="18"/>
      <x:c r="H11" s="18"/>
      <x:c r="I11" s="18" t="str">
        <x:f>IF(B11="","",IF(COUNTIF('Shipments'!$A$4:$A$200,B11)&gt;0,"PASS","CHECK"))</x:f>
      </x:c>
      <x:c r="J11" s="19"/>
      <x:c r="K11" s="19"/>
      <x:c r="L11" s="19"/>
      <x:c r="M11" s="19"/>
      <x:c r="N11" s="19"/>
      <x:c r="O11" s="19"/>
      <x:c r="P11" s="19"/>
    </x:row>
    <x:row r="12" ht="15" hidden="0" customHeight="1">
      <x:c r="A12" s="18"/>
      <x:c r="B12" s="18"/>
      <x:c r="C12" s="23"/>
      <x:c r="D12" s="25"/>
      <x:c r="E12" s="25"/>
      <x:c r="F12" s="25"/>
      <x:c r="G12" s="18"/>
      <x:c r="H12" s="18"/>
      <x:c r="I12" s="18" t="str">
        <x:f>IF(B12="","",IF(COUNTIF('Shipments'!$A$4:$A$200,B12)&gt;0,"PASS","CHECK"))</x:f>
      </x:c>
      <x:c r="J12" s="19"/>
      <x:c r="K12" s="19"/>
      <x:c r="L12" s="19"/>
      <x:c r="M12" s="19"/>
      <x:c r="N12" s="19"/>
      <x:c r="O12" s="19"/>
      <x:c r="P12" s="19"/>
    </x:row>
    <x:row r="13" ht="15" hidden="0" customHeight="1">
      <x:c r="A13" s="18"/>
      <x:c r="B13" s="18"/>
      <x:c r="C13" s="23"/>
      <x:c r="D13" s="25"/>
      <x:c r="E13" s="25"/>
      <x:c r="F13" s="25"/>
      <x:c r="G13" s="18"/>
      <x:c r="H13" s="18"/>
      <x:c r="I13" s="18" t="str">
        <x:f>IF(B13="","",IF(COUNTIF('Shipments'!$A$4:$A$200,B13)&gt;0,"PASS","CHECK"))</x:f>
      </x:c>
      <x:c r="J13" s="19"/>
      <x:c r="K13" s="19"/>
      <x:c r="L13" s="19"/>
      <x:c r="M13" s="19"/>
      <x:c r="N13" s="19"/>
      <x:c r="O13" s="19"/>
      <x:c r="P13" s="19"/>
    </x:row>
    <x:row r="14" ht="15" hidden="0" customHeight="1">
      <x:c r="A14" s="18"/>
      <x:c r="B14" s="18"/>
      <x:c r="C14" s="23"/>
      <x:c r="D14" s="25"/>
      <x:c r="E14" s="25"/>
      <x:c r="F14" s="25"/>
      <x:c r="G14" s="18"/>
      <x:c r="H14" s="18"/>
      <x:c r="I14" s="18" t="str">
        <x:f>IF(B14="","",IF(COUNTIF('Shipments'!$A$4:$A$200,B14)&gt;0,"PASS","CHECK"))</x:f>
      </x:c>
      <x:c r="J14" s="19"/>
      <x:c r="K14" s="19"/>
      <x:c r="L14" s="19"/>
      <x:c r="M14" s="19"/>
      <x:c r="N14" s="19"/>
      <x:c r="O14" s="19"/>
      <x:c r="P14" s="19"/>
    </x:row>
    <x:row r="15" ht="15" hidden="0" customHeight="1">
      <x:c r="A15" s="18"/>
      <x:c r="B15" s="18"/>
      <x:c r="C15" s="23"/>
      <x:c r="D15" s="25"/>
      <x:c r="E15" s="25"/>
      <x:c r="F15" s="25"/>
      <x:c r="G15" s="18"/>
      <x:c r="H15" s="18"/>
      <x:c r="I15" s="18" t="str">
        <x:f>IF(B15="","",IF(COUNTIF('Shipments'!$A$4:$A$200,B15)&gt;0,"PASS","CHECK"))</x:f>
      </x:c>
      <x:c r="J15" s="19"/>
      <x:c r="K15" s="19"/>
      <x:c r="L15" s="19"/>
      <x:c r="M15" s="19"/>
      <x:c r="N15" s="19"/>
      <x:c r="O15" s="19"/>
      <x:c r="P15" s="19"/>
    </x:row>
    <x:row r="16" ht="15" hidden="0" customHeight="1">
      <x:c r="A16" s="18"/>
      <x:c r="B16" s="18"/>
      <x:c r="C16" s="23"/>
      <x:c r="D16" s="25"/>
      <x:c r="E16" s="25"/>
      <x:c r="F16" s="25"/>
      <x:c r="G16" s="18"/>
      <x:c r="H16" s="18"/>
      <x:c r="I16" s="18" t="str">
        <x:f>IF(B16="","",IF(COUNTIF('Shipments'!$A$4:$A$200,B16)&gt;0,"PASS","CHECK"))</x:f>
      </x:c>
      <x:c r="J16" s="19"/>
      <x:c r="K16" s="19"/>
      <x:c r="L16" s="19"/>
      <x:c r="M16" s="19"/>
      <x:c r="N16" s="19"/>
      <x:c r="O16" s="19"/>
      <x:c r="P16" s="19"/>
    </x:row>
    <x:row r="17" ht="15" hidden="0" customHeight="1">
      <x:c r="A17" s="18"/>
      <x:c r="B17" s="18"/>
      <x:c r="C17" s="23"/>
      <x:c r="D17" s="25"/>
      <x:c r="E17" s="25"/>
      <x:c r="F17" s="25"/>
      <x:c r="G17" s="18"/>
      <x:c r="H17" s="18"/>
      <x:c r="I17" s="18" t="str">
        <x:f>IF(B17="","",IF(COUNTIF('Shipments'!$A$4:$A$200,B17)&gt;0,"PASS","CHECK"))</x:f>
      </x:c>
      <x:c r="J17" s="19"/>
      <x:c r="K17" s="19"/>
      <x:c r="L17" s="19"/>
      <x:c r="M17" s="19"/>
      <x:c r="N17" s="19"/>
      <x:c r="O17" s="19"/>
      <x:c r="P17" s="19"/>
    </x:row>
    <x:row r="18" ht="15" hidden="0" customHeight="1">
      <x:c r="A18" s="18"/>
      <x:c r="B18" s="18"/>
      <x:c r="C18" s="23"/>
      <x:c r="D18" s="25"/>
      <x:c r="E18" s="25"/>
      <x:c r="F18" s="25"/>
      <x:c r="G18" s="18"/>
      <x:c r="H18" s="18"/>
      <x:c r="I18" s="18" t="str">
        <x:f>IF(B18="","",IF(COUNTIF('Shipments'!$A$4:$A$200,B18)&gt;0,"PASS","CHECK"))</x:f>
      </x:c>
      <x:c r="J18" s="19"/>
      <x:c r="K18" s="19"/>
      <x:c r="L18" s="19"/>
      <x:c r="M18" s="19"/>
      <x:c r="N18" s="19"/>
      <x:c r="O18" s="19"/>
      <x:c r="P18" s="19"/>
    </x:row>
    <x:row r="19" ht="15" hidden="0" customHeight="1">
      <x:c r="A19" s="18"/>
      <x:c r="B19" s="18"/>
      <x:c r="C19" s="23"/>
      <x:c r="D19" s="25"/>
      <x:c r="E19" s="25"/>
      <x:c r="F19" s="25"/>
      <x:c r="G19" s="18"/>
      <x:c r="H19" s="18"/>
      <x:c r="I19" s="18" t="str">
        <x:f>IF(B19="","",IF(COUNTIF('Shipments'!$A$4:$A$200,B19)&gt;0,"PASS","CHECK"))</x:f>
      </x:c>
      <x:c r="J19" s="19"/>
      <x:c r="K19" s="19"/>
      <x:c r="L19" s="19"/>
      <x:c r="M19" s="19"/>
      <x:c r="N19" s="19"/>
      <x:c r="O19" s="19"/>
      <x:c r="P19" s="19"/>
    </x:row>
    <x:row r="20" ht="15" hidden="0" customHeight="1">
      <x:c r="A20" s="18"/>
      <x:c r="B20" s="18"/>
      <x:c r="C20" s="23"/>
      <x:c r="D20" s="25"/>
      <x:c r="E20" s="25"/>
      <x:c r="F20" s="25"/>
      <x:c r="G20" s="18"/>
      <x:c r="H20" s="18"/>
      <x:c r="I20" s="18" t="str">
        <x:f>IF(B20="","",IF(COUNTIF('Shipments'!$A$4:$A$200,B20)&gt;0,"PASS","CHECK"))</x:f>
      </x:c>
      <x:c r="J20" s="19"/>
      <x:c r="K20" s="19"/>
      <x:c r="L20" s="19"/>
      <x:c r="M20" s="19"/>
      <x:c r="N20" s="19"/>
      <x:c r="O20" s="19"/>
      <x:c r="P20" s="19"/>
    </x:row>
    <x:row r="21" ht="15" hidden="0" customHeight="1">
      <x:c r="A21" s="18"/>
      <x:c r="B21" s="18"/>
      <x:c r="C21" s="23"/>
      <x:c r="D21" s="25"/>
      <x:c r="E21" s="25"/>
      <x:c r="F21" s="25"/>
      <x:c r="G21" s="18"/>
      <x:c r="H21" s="18"/>
      <x:c r="I21" s="18" t="str">
        <x:f>IF(B21="","",IF(COUNTIF('Shipments'!$A$4:$A$200,B21)&gt;0,"PASS","CHECK"))</x:f>
      </x:c>
      <x:c r="J21" s="19"/>
      <x:c r="K21" s="19"/>
      <x:c r="L21" s="19"/>
      <x:c r="M21" s="19"/>
      <x:c r="N21" s="19"/>
      <x:c r="O21" s="19"/>
      <x:c r="P21" s="19"/>
    </x:row>
    <x:row r="22" ht="15" hidden="0" customHeight="1">
      <x:c r="A22" s="18"/>
      <x:c r="B22" s="18"/>
      <x:c r="C22" s="23"/>
      <x:c r="D22" s="25"/>
      <x:c r="E22" s="25"/>
      <x:c r="F22" s="25"/>
      <x:c r="G22" s="18"/>
      <x:c r="H22" s="18"/>
      <x:c r="I22" s="18" t="str">
        <x:f>IF(B22="","",IF(COUNTIF('Shipments'!$A$4:$A$200,B22)&gt;0,"PASS","CHECK"))</x:f>
      </x:c>
      <x:c r="J22" s="19"/>
      <x:c r="K22" s="19"/>
      <x:c r="L22" s="19"/>
      <x:c r="M22" s="19"/>
      <x:c r="N22" s="19"/>
      <x:c r="O22" s="19"/>
      <x:c r="P22" s="19"/>
    </x:row>
    <x:row r="23" ht="15" hidden="0" customHeight="1">
      <x:c r="A23" s="18"/>
      <x:c r="B23" s="18"/>
      <x:c r="C23" s="23"/>
      <x:c r="D23" s="25"/>
      <x:c r="E23" s="25"/>
      <x:c r="F23" s="25"/>
      <x:c r="G23" s="18"/>
      <x:c r="H23" s="18"/>
      <x:c r="I23" s="18" t="str">
        <x:f>IF(B23="","",IF(COUNTIF('Shipments'!$A$4:$A$200,B23)&gt;0,"PASS","CHECK"))</x:f>
      </x:c>
      <x:c r="J23" s="19"/>
      <x:c r="K23" s="19"/>
      <x:c r="L23" s="19"/>
      <x:c r="M23" s="19"/>
      <x:c r="N23" s="19"/>
      <x:c r="O23" s="19"/>
      <x:c r="P23" s="19"/>
    </x:row>
    <x:row r="24" ht="15" hidden="0" customHeight="1">
      <x:c r="A24" s="18"/>
      <x:c r="B24" s="18"/>
      <x:c r="C24" s="23"/>
      <x:c r="D24" s="25"/>
      <x:c r="E24" s="25"/>
      <x:c r="F24" s="25"/>
      <x:c r="G24" s="18"/>
      <x:c r="H24" s="18"/>
      <x:c r="I24" s="18" t="str">
        <x:f>IF(B24="","",IF(COUNTIF('Shipments'!$A$4:$A$200,B24)&gt;0,"PASS","CHECK"))</x:f>
      </x:c>
      <x:c r="J24" s="19"/>
      <x:c r="K24" s="19"/>
      <x:c r="L24" s="19"/>
      <x:c r="M24" s="19"/>
      <x:c r="N24" s="19"/>
      <x:c r="O24" s="19"/>
      <x:c r="P24" s="19"/>
    </x:row>
    <x:row r="25" ht="15" hidden="0" customHeight="1">
      <x:c r="A25" s="18"/>
      <x:c r="B25" s="18"/>
      <x:c r="C25" s="23"/>
      <x:c r="D25" s="25"/>
      <x:c r="E25" s="25"/>
      <x:c r="F25" s="25"/>
      <x:c r="G25" s="18"/>
      <x:c r="H25" s="18"/>
      <x:c r="I25" s="18" t="str">
        <x:f>IF(B25="","",IF(COUNTIF('Shipments'!$A$4:$A$200,B25)&gt;0,"PASS","CHECK"))</x:f>
      </x:c>
      <x:c r="J25" s="19"/>
      <x:c r="K25" s="19"/>
      <x:c r="L25" s="19"/>
      <x:c r="M25" s="19"/>
      <x:c r="N25" s="19"/>
      <x:c r="O25" s="19"/>
      <x:c r="P25" s="19"/>
    </x:row>
    <x:row r="26" ht="15" hidden="0" customHeight="1">
      <x:c r="A26" s="18"/>
      <x:c r="B26" s="18"/>
      <x:c r="C26" s="23"/>
      <x:c r="D26" s="25"/>
      <x:c r="E26" s="25"/>
      <x:c r="F26" s="25"/>
      <x:c r="G26" s="18"/>
      <x:c r="H26" s="18"/>
      <x:c r="I26" s="18" t="str">
        <x:f>IF(B26="","",IF(COUNTIF('Shipments'!$A$4:$A$200,B26)&gt;0,"PASS","CHECK"))</x:f>
      </x:c>
      <x:c r="J26" s="19"/>
      <x:c r="K26" s="19"/>
      <x:c r="L26" s="19"/>
      <x:c r="M26" s="19"/>
      <x:c r="N26" s="19"/>
      <x:c r="O26" s="19"/>
      <x:c r="P26" s="19"/>
    </x:row>
    <x:row r="27" ht="15" hidden="0" customHeight="1">
      <x:c r="A27" s="18"/>
      <x:c r="B27" s="18"/>
      <x:c r="C27" s="23"/>
      <x:c r="D27" s="25"/>
      <x:c r="E27" s="25"/>
      <x:c r="F27" s="25"/>
      <x:c r="G27" s="18"/>
      <x:c r="H27" s="18"/>
      <x:c r="I27" s="18" t="str">
        <x:f>IF(B27="","",IF(COUNTIF('Shipments'!$A$4:$A$200,B27)&gt;0,"PASS","CHECK"))</x:f>
      </x:c>
      <x:c r="J27" s="19"/>
      <x:c r="K27" s="19"/>
      <x:c r="L27" s="19"/>
      <x:c r="M27" s="19"/>
      <x:c r="N27" s="19"/>
      <x:c r="O27" s="19"/>
      <x:c r="P27" s="19"/>
    </x:row>
    <x:row r="28" ht="15" hidden="0" customHeight="1">
      <x:c r="A28" s="18"/>
      <x:c r="B28" s="18"/>
      <x:c r="C28" s="23"/>
      <x:c r="D28" s="25"/>
      <x:c r="E28" s="25"/>
      <x:c r="F28" s="25"/>
      <x:c r="G28" s="18"/>
      <x:c r="H28" s="18"/>
      <x:c r="I28" s="18" t="str">
        <x:f>IF(B28="","",IF(COUNTIF('Shipments'!$A$4:$A$200,B28)&gt;0,"PASS","CHECK"))</x:f>
      </x:c>
      <x:c r="J28" s="19"/>
      <x:c r="K28" s="19"/>
      <x:c r="L28" s="19"/>
      <x:c r="M28" s="19"/>
      <x:c r="N28" s="19"/>
      <x:c r="O28" s="19"/>
      <x:c r="P28" s="19"/>
    </x:row>
    <x:row r="29" ht="15" hidden="0" customHeight="1">
      <x:c r="A29" s="18"/>
      <x:c r="B29" s="18"/>
      <x:c r="C29" s="23"/>
      <x:c r="D29" s="25"/>
      <x:c r="E29" s="25"/>
      <x:c r="F29" s="25"/>
      <x:c r="G29" s="18"/>
      <x:c r="H29" s="18"/>
      <x:c r="I29" s="18" t="str">
        <x:f>IF(B29="","",IF(COUNTIF('Shipments'!$A$4:$A$200,B29)&gt;0,"PASS","CHECK"))</x:f>
      </x:c>
      <x:c r="J29" s="19"/>
      <x:c r="K29" s="19"/>
      <x:c r="L29" s="19"/>
      <x:c r="M29" s="19"/>
      <x:c r="N29" s="19"/>
      <x:c r="O29" s="19"/>
      <x:c r="P29" s="19"/>
    </x:row>
    <x:row r="30" ht="15" hidden="0" customHeight="1">
      <x:c r="A30" s="18"/>
      <x:c r="B30" s="18"/>
      <x:c r="C30" s="23"/>
      <x:c r="D30" s="25"/>
      <x:c r="E30" s="25"/>
      <x:c r="F30" s="25"/>
      <x:c r="G30" s="18"/>
      <x:c r="H30" s="18"/>
      <x:c r="I30" s="18" t="str">
        <x:f>IF(B30="","",IF(COUNTIF('Shipments'!$A$4:$A$200,B30)&gt;0,"PASS","CHECK"))</x:f>
      </x:c>
      <x:c r="J30" s="19"/>
      <x:c r="K30" s="19"/>
      <x:c r="L30" s="19"/>
      <x:c r="M30" s="19"/>
      <x:c r="N30" s="19"/>
      <x:c r="O30" s="19"/>
      <x:c r="P30" s="19"/>
    </x:row>
    <x:row r="31" ht="15" hidden="0" customHeight="1">
      <x:c r="A31" s="18"/>
      <x:c r="B31" s="18"/>
      <x:c r="C31" s="23"/>
      <x:c r="D31" s="25"/>
      <x:c r="E31" s="25"/>
      <x:c r="F31" s="25"/>
      <x:c r="G31" s="18"/>
      <x:c r="H31" s="18"/>
      <x:c r="I31" s="18" t="str">
        <x:f>IF(B31="","",IF(COUNTIF('Shipments'!$A$4:$A$200,B31)&gt;0,"PASS","CHECK"))</x:f>
      </x:c>
      <x:c r="J31" s="19"/>
      <x:c r="K31" s="19"/>
      <x:c r="L31" s="19"/>
      <x:c r="M31" s="19"/>
      <x:c r="N31" s="19"/>
      <x:c r="O31" s="19"/>
      <x:c r="P31" s="19"/>
    </x:row>
    <x:row r="32" ht="15" hidden="0" customHeight="1">
      <x:c r="A32" s="18"/>
      <x:c r="B32" s="18"/>
      <x:c r="C32" s="23"/>
      <x:c r="D32" s="25"/>
      <x:c r="E32" s="25"/>
      <x:c r="F32" s="25"/>
      <x:c r="G32" s="18"/>
      <x:c r="H32" s="18"/>
      <x:c r="I32" s="18" t="str">
        <x:f>IF(B32="","",IF(COUNTIF('Shipments'!$A$4:$A$200,B32)&gt;0,"PASS","CHECK"))</x:f>
      </x:c>
      <x:c r="J32" s="19"/>
      <x:c r="K32" s="19"/>
      <x:c r="L32" s="19"/>
      <x:c r="M32" s="19"/>
      <x:c r="N32" s="19"/>
      <x:c r="O32" s="19"/>
      <x:c r="P32" s="19"/>
    </x:row>
    <x:row r="33" ht="15" hidden="0" customHeight="1">
      <x:c r="A33" s="18"/>
      <x:c r="B33" s="18"/>
      <x:c r="C33" s="23"/>
      <x:c r="D33" s="25"/>
      <x:c r="E33" s="25"/>
      <x:c r="F33" s="25"/>
      <x:c r="G33" s="18"/>
      <x:c r="H33" s="18"/>
      <x:c r="I33" s="18" t="str">
        <x:f>IF(B33="","",IF(COUNTIF('Shipments'!$A$4:$A$200,B33)&gt;0,"PASS","CHECK"))</x:f>
      </x:c>
      <x:c r="J33" s="19"/>
      <x:c r="K33" s="19"/>
      <x:c r="L33" s="19"/>
      <x:c r="M33" s="19"/>
      <x:c r="N33" s="19"/>
      <x:c r="O33" s="19"/>
      <x:c r="P33" s="19"/>
    </x:row>
    <x:row r="34" ht="15" hidden="0" customHeight="1">
      <x:c r="A34" s="18"/>
      <x:c r="B34" s="18"/>
      <x:c r="C34" s="23"/>
      <x:c r="D34" s="25"/>
      <x:c r="E34" s="25"/>
      <x:c r="F34" s="25"/>
      <x:c r="G34" s="18"/>
      <x:c r="H34" s="18"/>
      <x:c r="I34" s="18" t="str">
        <x:f>IF(B34="","",IF(COUNTIF('Shipments'!$A$4:$A$200,B34)&gt;0,"PASS","CHECK"))</x:f>
      </x:c>
      <x:c r="J34" s="19"/>
      <x:c r="K34" s="19"/>
      <x:c r="L34" s="19"/>
      <x:c r="M34" s="19"/>
      <x:c r="N34" s="19"/>
      <x:c r="O34" s="19"/>
      <x:c r="P34" s="19"/>
    </x:row>
    <x:row r="35" ht="15" hidden="0" customHeight="1">
      <x:c r="A35" s="18"/>
      <x:c r="B35" s="18"/>
      <x:c r="C35" s="23"/>
      <x:c r="D35" s="25"/>
      <x:c r="E35" s="25"/>
      <x:c r="F35" s="25"/>
      <x:c r="G35" s="18"/>
      <x:c r="H35" s="18"/>
      <x:c r="I35" s="18" t="str">
        <x:f>IF(B35="","",IF(COUNTIF('Shipments'!$A$4:$A$200,B35)&gt;0,"PASS","CHECK"))</x:f>
      </x:c>
      <x:c r="J35" s="19"/>
      <x:c r="K35" s="19"/>
      <x:c r="L35" s="19"/>
      <x:c r="M35" s="19"/>
      <x:c r="N35" s="19"/>
      <x:c r="O35" s="19"/>
      <x:c r="P35" s="19"/>
    </x:row>
    <x:row r="36" ht="15" hidden="0" customHeight="1">
      <x:c r="A36" s="18"/>
      <x:c r="B36" s="18"/>
      <x:c r="C36" s="23"/>
      <x:c r="D36" s="25"/>
      <x:c r="E36" s="25"/>
      <x:c r="F36" s="25"/>
      <x:c r="G36" s="18"/>
      <x:c r="H36" s="18"/>
      <x:c r="I36" s="18" t="str">
        <x:f>IF(B36="","",IF(COUNTIF('Shipments'!$A$4:$A$200,B36)&gt;0,"PASS","CHECK"))</x:f>
      </x:c>
      <x:c r="J36" s="19"/>
      <x:c r="K36" s="19"/>
      <x:c r="L36" s="19"/>
      <x:c r="M36" s="19"/>
      <x:c r="N36" s="19"/>
      <x:c r="O36" s="19"/>
      <x:c r="P36" s="19"/>
    </x:row>
    <x:row r="37" ht="15" hidden="0" customHeight="1">
      <x:c r="A37" s="18"/>
      <x:c r="B37" s="18"/>
      <x:c r="C37" s="23"/>
      <x:c r="D37" s="25"/>
      <x:c r="E37" s="25"/>
      <x:c r="F37" s="25"/>
      <x:c r="G37" s="18"/>
      <x:c r="H37" s="18"/>
      <x:c r="I37" s="18" t="str">
        <x:f>IF(B37="","",IF(COUNTIF('Shipments'!$A$4:$A$200,B37)&gt;0,"PASS","CHECK"))</x:f>
      </x:c>
      <x:c r="J37" s="19"/>
      <x:c r="K37" s="19"/>
      <x:c r="L37" s="19"/>
      <x:c r="M37" s="19"/>
      <x:c r="N37" s="19"/>
      <x:c r="O37" s="19"/>
      <x:c r="P37" s="19"/>
    </x:row>
    <x:row r="38" ht="15" hidden="0" customHeight="1">
      <x:c r="A38" s="18"/>
      <x:c r="B38" s="18"/>
      <x:c r="C38" s="23"/>
      <x:c r="D38" s="25"/>
      <x:c r="E38" s="25"/>
      <x:c r="F38" s="25"/>
      <x:c r="G38" s="18"/>
      <x:c r="H38" s="18"/>
      <x:c r="I38" s="18" t="str">
        <x:f>IF(B38="","",IF(COUNTIF('Shipments'!$A$4:$A$200,B38)&gt;0,"PASS","CHECK"))</x:f>
      </x:c>
      <x:c r="J38" s="19"/>
      <x:c r="K38" s="19"/>
      <x:c r="L38" s="19"/>
      <x:c r="M38" s="19"/>
      <x:c r="N38" s="19"/>
      <x:c r="O38" s="19"/>
      <x:c r="P38" s="19"/>
    </x:row>
    <x:row r="39" ht="15" hidden="0" customHeight="1">
      <x:c r="A39" s="18"/>
      <x:c r="B39" s="18"/>
      <x:c r="C39" s="23"/>
      <x:c r="D39" s="25"/>
      <x:c r="E39" s="25"/>
      <x:c r="F39" s="25"/>
      <x:c r="G39" s="18"/>
      <x:c r="H39" s="18"/>
      <x:c r="I39" s="18" t="str">
        <x:f>IF(B39="","",IF(COUNTIF('Shipments'!$A$4:$A$200,B39)&gt;0,"PASS","CHECK"))</x:f>
      </x:c>
      <x:c r="J39" s="19"/>
      <x:c r="K39" s="19"/>
      <x:c r="L39" s="19"/>
      <x:c r="M39" s="19"/>
      <x:c r="N39" s="19"/>
      <x:c r="O39" s="19"/>
      <x:c r="P39" s="19"/>
    </x:row>
    <x:row r="40" ht="15" hidden="0" customHeight="1">
      <x:c r="A40" s="18"/>
      <x:c r="B40" s="18"/>
      <x:c r="C40" s="23"/>
      <x:c r="D40" s="25"/>
      <x:c r="E40" s="25"/>
      <x:c r="F40" s="25"/>
      <x:c r="G40" s="18"/>
      <x:c r="H40" s="18"/>
      <x:c r="I40" s="18" t="str">
        <x:f>IF(B40="","",IF(COUNTIF('Shipments'!$A$4:$A$200,B40)&gt;0,"PASS","CHECK"))</x:f>
      </x:c>
      <x:c r="J40" s="19"/>
      <x:c r="K40" s="19"/>
      <x:c r="L40" s="19"/>
      <x:c r="M40" s="19"/>
      <x:c r="N40" s="19"/>
      <x:c r="O40" s="19"/>
      <x:c r="P40" s="19"/>
    </x:row>
    <x:row r="41" ht="15" hidden="0" customHeight="1">
      <x:c r="A41" s="5"/>
      <x:c r="B41" s="5"/>
      <x:c r="C41" s="20"/>
      <x:c r="D41" s="22"/>
      <x:c r="E41" s="22"/>
      <x:c r="F41" s="22"/>
      <x:c r="G41" s="5"/>
      <x:c r="H41" s="5"/>
      <x:c r="I41" s="5" t="str">
        <x:f>IF(B41="","",IF(COUNTIF('Shipments'!$A$4:$A$200,B41)&gt;0,"PASS","CHECK"))</x:f>
      </x:c>
    </x:row>
    <x:row r="42" ht="15" hidden="0" customHeight="1">
      <x:c r="A42" s="5"/>
      <x:c r="B42" s="5"/>
      <x:c r="C42" s="20"/>
      <x:c r="D42" s="22"/>
      <x:c r="E42" s="22"/>
      <x:c r="F42" s="22"/>
      <x:c r="G42" s="5"/>
      <x:c r="H42" s="5"/>
      <x:c r="I42" s="5" t="str">
        <x:f>IF(B42="","",IF(COUNTIF('Shipments'!$A$4:$A$200,B42)&gt;0,"PASS","CHECK"))</x:f>
      </x:c>
    </x:row>
    <x:row r="43" ht="15" hidden="0" customHeight="1">
      <x:c r="A43" s="5"/>
      <x:c r="B43" s="5"/>
      <x:c r="C43" s="20"/>
      <x:c r="D43" s="22"/>
      <x:c r="E43" s="22"/>
      <x:c r="F43" s="22"/>
      <x:c r="G43" s="5"/>
      <x:c r="H43" s="5"/>
      <x:c r="I43" s="5" t="str">
        <x:f>IF(B43="","",IF(COUNTIF('Shipments'!$A$4:$A$200,B43)&gt;0,"PASS","CHECK"))</x:f>
      </x:c>
    </x:row>
    <x:row r="44" ht="15" hidden="0" customHeight="1">
      <x:c r="A44" s="5"/>
      <x:c r="B44" s="5"/>
      <x:c r="C44" s="20"/>
      <x:c r="D44" s="22"/>
      <x:c r="E44" s="22"/>
      <x:c r="F44" s="22"/>
      <x:c r="G44" s="5"/>
      <x:c r="H44" s="5"/>
      <x:c r="I44" s="5" t="str">
        <x:f>IF(B44="","",IF(COUNTIF('Shipments'!$A$4:$A$200,B44)&gt;0,"PASS","CHECK"))</x:f>
      </x:c>
    </x:row>
    <x:row r="45" ht="15" hidden="0" customHeight="1">
      <x:c r="A45" s="5"/>
      <x:c r="B45" s="5"/>
      <x:c r="C45" s="20"/>
      <x:c r="D45" s="22"/>
      <x:c r="E45" s="22"/>
      <x:c r="F45" s="22"/>
      <x:c r="G45" s="5"/>
      <x:c r="H45" s="5"/>
      <x:c r="I45" s="5" t="str">
        <x:f>IF(B45="","",IF(COUNTIF('Shipments'!$A$4:$A$200,B45)&gt;0,"PASS","CHECK"))</x:f>
      </x:c>
    </x:row>
    <x:row r="46" ht="15" hidden="0" customHeight="1">
      <x:c r="A46" s="5"/>
      <x:c r="B46" s="5"/>
      <x:c r="C46" s="20"/>
      <x:c r="D46" s="22"/>
      <x:c r="E46" s="22"/>
      <x:c r="F46" s="22"/>
      <x:c r="G46" s="5"/>
      <x:c r="H46" s="5"/>
      <x:c r="I46" s="5" t="str">
        <x:f>IF(B46="","",IF(COUNTIF('Shipments'!$A$4:$A$200,B46)&gt;0,"PASS","CHECK"))</x:f>
      </x:c>
    </x:row>
    <x:row r="47" ht="15" hidden="0" customHeight="1">
      <x:c r="A47" s="5"/>
      <x:c r="B47" s="5"/>
      <x:c r="C47" s="20"/>
      <x:c r="D47" s="22"/>
      <x:c r="E47" s="22"/>
      <x:c r="F47" s="22"/>
      <x:c r="G47" s="5"/>
      <x:c r="H47" s="5"/>
      <x:c r="I47" s="5" t="str">
        <x:f>IF(B47="","",IF(COUNTIF('Shipments'!$A$4:$A$200,B47)&gt;0,"PASS","CHECK"))</x:f>
      </x:c>
    </x:row>
    <x:row r="48" ht="15" hidden="0" customHeight="1">
      <x:c r="A48" s="5"/>
      <x:c r="B48" s="5"/>
      <x:c r="C48" s="20"/>
      <x:c r="D48" s="22"/>
      <x:c r="E48" s="22"/>
      <x:c r="F48" s="22"/>
      <x:c r="G48" s="5"/>
      <x:c r="H48" s="5"/>
      <x:c r="I48" s="5" t="str">
        <x:f>IF(B48="","",IF(COUNTIF('Shipments'!$A$4:$A$200,B48)&gt;0,"PASS","CHECK"))</x:f>
      </x:c>
    </x:row>
    <x:row r="49" ht="15" hidden="0" customHeight="1">
      <x:c r="A49" s="5"/>
      <x:c r="B49" s="5"/>
      <x:c r="C49" s="20"/>
      <x:c r="D49" s="22"/>
      <x:c r="E49" s="22"/>
      <x:c r="F49" s="22"/>
      <x:c r="G49" s="5"/>
      <x:c r="H49" s="5"/>
      <x:c r="I49" s="5" t="str">
        <x:f>IF(B49="","",IF(COUNTIF('Shipments'!$A$4:$A$200,B49)&gt;0,"PASS","CHECK"))</x:f>
      </x:c>
    </x:row>
    <x:row r="50" ht="15" hidden="0" customHeight="1">
      <x:c r="A50" s="5"/>
      <x:c r="B50" s="5"/>
      <x:c r="C50" s="20"/>
      <x:c r="D50" s="22"/>
      <x:c r="E50" s="22"/>
      <x:c r="F50" s="22"/>
      <x:c r="G50" s="5"/>
      <x:c r="H50" s="5"/>
      <x:c r="I50" s="5" t="str">
        <x:f>IF(B50="","",IF(COUNTIF('Shipments'!$A$4:$A$200,B50)&gt;0,"PASS","CHECK"))</x:f>
      </x:c>
    </x:row>
    <x:row r="51" ht="15" hidden="0" customHeight="1">
      <x:c r="A51" s="5"/>
      <x:c r="B51" s="5"/>
      <x:c r="C51" s="20"/>
      <x:c r="D51" s="22"/>
      <x:c r="E51" s="22"/>
      <x:c r="F51" s="22"/>
      <x:c r="G51" s="5"/>
      <x:c r="H51" s="5"/>
      <x:c r="I51" s="5" t="str">
        <x:f>IF(B51="","",IF(COUNTIF('Shipments'!$A$4:$A$200,B51)&gt;0,"PASS","CHECK"))</x:f>
      </x:c>
    </x:row>
    <x:row r="52" ht="15" hidden="0" customHeight="1">
      <x:c r="A52" s="5"/>
      <x:c r="B52" s="5"/>
      <x:c r="C52" s="20"/>
      <x:c r="D52" s="22"/>
      <x:c r="E52" s="22"/>
      <x:c r="F52" s="22"/>
      <x:c r="G52" s="5"/>
      <x:c r="H52" s="5"/>
      <x:c r="I52" s="5" t="str">
        <x:f>IF(B52="","",IF(COUNTIF('Shipments'!$A$4:$A$200,B52)&gt;0,"PASS","CHECK"))</x:f>
      </x:c>
    </x:row>
    <x:row r="53" ht="15" hidden="0" customHeight="1">
      <x:c r="A53" s="5"/>
      <x:c r="B53" s="5"/>
      <x:c r="C53" s="20"/>
      <x:c r="D53" s="22"/>
      <x:c r="E53" s="22"/>
      <x:c r="F53" s="22"/>
      <x:c r="G53" s="5"/>
      <x:c r="H53" s="5"/>
      <x:c r="I53" s="5" t="str">
        <x:f>IF(B53="","",IF(COUNTIF('Shipments'!$A$4:$A$200,B53)&gt;0,"PASS","CHECK"))</x:f>
      </x:c>
    </x:row>
    <x:row r="54" ht="15" hidden="0" customHeight="1">
      <x:c r="A54" s="5"/>
      <x:c r="B54" s="5"/>
      <x:c r="C54" s="20"/>
      <x:c r="D54" s="22"/>
      <x:c r="E54" s="22"/>
      <x:c r="F54" s="22"/>
      <x:c r="G54" s="5"/>
      <x:c r="H54" s="5"/>
      <x:c r="I54" s="5" t="str">
        <x:f>IF(B54="","",IF(COUNTIF('Shipments'!$A$4:$A$200,B54)&gt;0,"PASS","CHECK"))</x:f>
      </x:c>
    </x:row>
    <x:row r="55" ht="15" hidden="0" customHeight="1">
      <x:c r="A55" s="5"/>
      <x:c r="B55" s="5"/>
      <x:c r="C55" s="20"/>
      <x:c r="D55" s="22"/>
      <x:c r="E55" s="22"/>
      <x:c r="F55" s="22"/>
      <x:c r="G55" s="5"/>
      <x:c r="H55" s="5"/>
      <x:c r="I55" s="5" t="str">
        <x:f>IF(B55="","",IF(COUNTIF('Shipments'!$A$4:$A$200,B55)&gt;0,"PASS","CHECK"))</x:f>
      </x:c>
    </x:row>
    <x:row r="56" ht="15" hidden="0" customHeight="1">
      <x:c r="A56" s="5"/>
      <x:c r="B56" s="5"/>
      <x:c r="C56" s="20"/>
      <x:c r="D56" s="22"/>
      <x:c r="E56" s="22"/>
      <x:c r="F56" s="22"/>
      <x:c r="G56" s="5"/>
      <x:c r="H56" s="5"/>
      <x:c r="I56" s="5" t="str">
        <x:f>IF(B56="","",IF(COUNTIF('Shipments'!$A$4:$A$200,B56)&gt;0,"PASS","CHECK"))</x:f>
      </x:c>
    </x:row>
    <x:row r="57" ht="15" hidden="0" customHeight="1">
      <x:c r="A57" s="5"/>
      <x:c r="B57" s="5"/>
      <x:c r="C57" s="20"/>
      <x:c r="D57" s="22"/>
      <x:c r="E57" s="22"/>
      <x:c r="F57" s="22"/>
      <x:c r="G57" s="5"/>
      <x:c r="H57" s="5"/>
      <x:c r="I57" s="5" t="str">
        <x:f>IF(B57="","",IF(COUNTIF('Shipments'!$A$4:$A$200,B57)&gt;0,"PASS","CHECK"))</x:f>
      </x:c>
    </x:row>
    <x:row r="58" ht="15" hidden="0" customHeight="1">
      <x:c r="A58" s="5"/>
      <x:c r="B58" s="5"/>
      <x:c r="C58" s="20"/>
      <x:c r="D58" s="22"/>
      <x:c r="E58" s="22"/>
      <x:c r="F58" s="22"/>
      <x:c r="G58" s="5"/>
      <x:c r="H58" s="5"/>
      <x:c r="I58" s="5" t="str">
        <x:f>IF(B58="","",IF(COUNTIF('Shipments'!$A$4:$A$200,B58)&gt;0,"PASS","CHECK"))</x:f>
      </x:c>
    </x:row>
    <x:row r="59" ht="15" hidden="0" customHeight="1">
      <x:c r="A59" s="5"/>
      <x:c r="B59" s="5"/>
      <x:c r="C59" s="20"/>
      <x:c r="D59" s="22"/>
      <x:c r="E59" s="22"/>
      <x:c r="F59" s="22"/>
      <x:c r="G59" s="5"/>
      <x:c r="H59" s="5"/>
      <x:c r="I59" s="5" t="str">
        <x:f>IF(B59="","",IF(COUNTIF('Shipments'!$A$4:$A$200,B59)&gt;0,"PASS","CHECK"))</x:f>
      </x:c>
    </x:row>
    <x:row r="60" ht="15" hidden="0" customHeight="1">
      <x:c r="A60" s="5"/>
      <x:c r="B60" s="5"/>
      <x:c r="C60" s="20"/>
      <x:c r="D60" s="22"/>
      <x:c r="E60" s="22"/>
      <x:c r="F60" s="22"/>
      <x:c r="G60" s="5"/>
      <x:c r="H60" s="5"/>
      <x:c r="I60" s="5" t="str">
        <x:f>IF(B60="","",IF(COUNTIF('Shipments'!$A$4:$A$200,B60)&gt;0,"PASS","CHECK"))</x:f>
      </x:c>
    </x:row>
    <x:row r="61" ht="15" hidden="0" customHeight="1">
      <x:c r="A61" s="5"/>
      <x:c r="B61" s="5"/>
      <x:c r="C61" s="20"/>
      <x:c r="D61" s="22"/>
      <x:c r="E61" s="22"/>
      <x:c r="F61" s="22"/>
      <x:c r="G61" s="5"/>
      <x:c r="H61" s="5"/>
      <x:c r="I61" s="5" t="str">
        <x:f>IF(B61="","",IF(COUNTIF('Shipments'!$A$4:$A$200,B61)&gt;0,"PASS","CHECK"))</x:f>
      </x:c>
    </x:row>
    <x:row r="62" ht="15" hidden="0" customHeight="1">
      <x:c r="A62" s="5"/>
      <x:c r="B62" s="5"/>
      <x:c r="C62" s="20"/>
      <x:c r="D62" s="22"/>
      <x:c r="E62" s="22"/>
      <x:c r="F62" s="22"/>
      <x:c r="G62" s="5"/>
      <x:c r="H62" s="5"/>
      <x:c r="I62" s="5" t="str">
        <x:f>IF(B62="","",IF(COUNTIF('Shipments'!$A$4:$A$200,B62)&gt;0,"PASS","CHECK"))</x:f>
      </x:c>
    </x:row>
    <x:row r="63" ht="15" hidden="0" customHeight="1">
      <x:c r="A63" s="5"/>
      <x:c r="B63" s="5"/>
      <x:c r="C63" s="20"/>
      <x:c r="D63" s="22"/>
      <x:c r="E63" s="22"/>
      <x:c r="F63" s="22"/>
      <x:c r="G63" s="5"/>
      <x:c r="H63" s="5"/>
      <x:c r="I63" s="5" t="str">
        <x:f>IF(B63="","",IF(COUNTIF('Shipments'!$A$4:$A$200,B63)&gt;0,"PASS","CHECK"))</x:f>
      </x:c>
    </x:row>
    <x:row r="64" ht="15" hidden="0" customHeight="1">
      <x:c r="A64" s="5"/>
      <x:c r="B64" s="5"/>
      <x:c r="C64" s="20"/>
      <x:c r="D64" s="22"/>
      <x:c r="E64" s="22"/>
      <x:c r="F64" s="22"/>
      <x:c r="G64" s="5"/>
      <x:c r="H64" s="5"/>
      <x:c r="I64" s="5" t="str">
        <x:f>IF(B64="","",IF(COUNTIF('Shipments'!$A$4:$A$200,B64)&gt;0,"PASS","CHECK"))</x:f>
      </x:c>
    </x:row>
    <x:row r="65" ht="15" hidden="0" customHeight="1">
      <x:c r="A65" s="5"/>
      <x:c r="B65" s="5"/>
      <x:c r="C65" s="20"/>
      <x:c r="D65" s="22"/>
      <x:c r="E65" s="22"/>
      <x:c r="F65" s="22"/>
      <x:c r="G65" s="5"/>
      <x:c r="H65" s="5"/>
      <x:c r="I65" s="5" t="str">
        <x:f>IF(B65="","",IF(COUNTIF('Shipments'!$A$4:$A$200,B65)&gt;0,"PASS","CHECK"))</x:f>
      </x:c>
    </x:row>
    <x:row r="66" ht="15" hidden="0" customHeight="1">
      <x:c r="A66" s="5"/>
      <x:c r="B66" s="5"/>
      <x:c r="C66" s="20"/>
      <x:c r="D66" s="22"/>
      <x:c r="E66" s="22"/>
      <x:c r="F66" s="22"/>
      <x:c r="G66" s="5"/>
      <x:c r="H66" s="5"/>
      <x:c r="I66" s="5" t="str">
        <x:f>IF(B66="","",IF(COUNTIF('Shipments'!$A$4:$A$200,B66)&gt;0,"PASS","CHECK"))</x:f>
      </x:c>
    </x:row>
    <x:row r="67" ht="15" hidden="0" customHeight="1">
      <x:c r="A67" s="5"/>
      <x:c r="B67" s="5"/>
      <x:c r="C67" s="20"/>
      <x:c r="D67" s="22"/>
      <x:c r="E67" s="22"/>
      <x:c r="F67" s="22"/>
      <x:c r="G67" s="5"/>
      <x:c r="H67" s="5"/>
      <x:c r="I67" s="5" t="str">
        <x:f>IF(B67="","",IF(COUNTIF('Shipments'!$A$4:$A$200,B67)&gt;0,"PASS","CHECK"))</x:f>
      </x:c>
    </x:row>
    <x:row r="68" ht="15" hidden="0" customHeight="1">
      <x:c r="A68" s="5"/>
      <x:c r="B68" s="5"/>
      <x:c r="C68" s="20"/>
      <x:c r="D68" s="22"/>
      <x:c r="E68" s="22"/>
      <x:c r="F68" s="22"/>
      <x:c r="G68" s="5"/>
      <x:c r="H68" s="5"/>
      <x:c r="I68" s="5" t="str">
        <x:f>IF(B68="","",IF(COUNTIF('Shipments'!$A$4:$A$200,B68)&gt;0,"PASS","CHECK"))</x:f>
      </x:c>
    </x:row>
    <x:row r="69" ht="15" hidden="0" customHeight="1">
      <x:c r="A69" s="5"/>
      <x:c r="B69" s="5"/>
      <x:c r="C69" s="20"/>
      <x:c r="D69" s="22"/>
      <x:c r="E69" s="22"/>
      <x:c r="F69" s="22"/>
      <x:c r="G69" s="5"/>
      <x:c r="H69" s="5"/>
      <x:c r="I69" s="5" t="str">
        <x:f>IF(B69="","",IF(COUNTIF('Shipments'!$A$4:$A$200,B69)&gt;0,"PASS","CHECK"))</x:f>
      </x:c>
    </x:row>
    <x:row r="70" ht="15" hidden="0" customHeight="1">
      <x:c r="A70" s="5"/>
      <x:c r="B70" s="5"/>
      <x:c r="C70" s="20"/>
      <x:c r="D70" s="22"/>
      <x:c r="E70" s="22"/>
      <x:c r="F70" s="22"/>
      <x:c r="G70" s="5"/>
      <x:c r="H70" s="5"/>
      <x:c r="I70" s="5" t="str">
        <x:f>IF(B70="","",IF(COUNTIF('Shipments'!$A$4:$A$200,B70)&gt;0,"PASS","CHECK"))</x:f>
      </x:c>
    </x:row>
    <x:row r="71" ht="15" hidden="0" customHeight="1">
      <x:c r="A71" s="5"/>
      <x:c r="B71" s="5"/>
      <x:c r="C71" s="20"/>
      <x:c r="D71" s="22"/>
      <x:c r="E71" s="22"/>
      <x:c r="F71" s="22"/>
      <x:c r="G71" s="5"/>
      <x:c r="H71" s="5"/>
      <x:c r="I71" s="5" t="str">
        <x:f>IF(B71="","",IF(COUNTIF('Shipments'!$A$4:$A$200,B71)&gt;0,"PASS","CHECK"))</x:f>
      </x:c>
    </x:row>
    <x:row r="72" ht="15" hidden="0" customHeight="1">
      <x:c r="A72" s="5"/>
      <x:c r="B72" s="5"/>
      <x:c r="C72" s="20"/>
      <x:c r="D72" s="22"/>
      <x:c r="E72" s="22"/>
      <x:c r="F72" s="22"/>
      <x:c r="G72" s="5"/>
      <x:c r="H72" s="5"/>
      <x:c r="I72" s="5" t="str">
        <x:f>IF(B72="","",IF(COUNTIF('Shipments'!$A$4:$A$200,B72)&gt;0,"PASS","CHECK"))</x:f>
      </x:c>
    </x:row>
    <x:row r="73" ht="15" hidden="0" customHeight="1">
      <x:c r="A73" s="5"/>
      <x:c r="B73" s="5"/>
      <x:c r="C73" s="20"/>
      <x:c r="D73" s="22"/>
      <x:c r="E73" s="22"/>
      <x:c r="F73" s="22"/>
      <x:c r="G73" s="5"/>
      <x:c r="H73" s="5"/>
      <x:c r="I73" s="5" t="str">
        <x:f>IF(B73="","",IF(COUNTIF('Shipments'!$A$4:$A$200,B73)&gt;0,"PASS","CHECK"))</x:f>
      </x:c>
    </x:row>
    <x:row r="74" ht="15" hidden="0" customHeight="1">
      <x:c r="A74" s="5"/>
      <x:c r="B74" s="5"/>
      <x:c r="C74" s="20"/>
      <x:c r="D74" s="22"/>
      <x:c r="E74" s="22"/>
      <x:c r="F74" s="22"/>
      <x:c r="G74" s="5"/>
      <x:c r="H74" s="5"/>
      <x:c r="I74" s="5" t="str">
        <x:f>IF(B74="","",IF(COUNTIF('Shipments'!$A$4:$A$200,B74)&gt;0,"PASS","CHECK"))</x:f>
      </x:c>
    </x:row>
    <x:row r="75" ht="15" hidden="0" customHeight="1">
      <x:c r="A75" s="5"/>
      <x:c r="B75" s="5"/>
      <x:c r="C75" s="20"/>
      <x:c r="D75" s="22"/>
      <x:c r="E75" s="22"/>
      <x:c r="F75" s="22"/>
      <x:c r="G75" s="5"/>
      <x:c r="H75" s="5"/>
      <x:c r="I75" s="5" t="str">
        <x:f>IF(B75="","",IF(COUNTIF('Shipments'!$A$4:$A$200,B75)&gt;0,"PASS","CHECK"))</x:f>
      </x:c>
    </x:row>
    <x:row r="76" ht="15" hidden="0" customHeight="1">
      <x:c r="A76" s="5"/>
      <x:c r="B76" s="5"/>
      <x:c r="C76" s="20"/>
      <x:c r="D76" s="22"/>
      <x:c r="E76" s="22"/>
      <x:c r="F76" s="22"/>
      <x:c r="G76" s="5"/>
      <x:c r="H76" s="5"/>
      <x:c r="I76" s="5" t="str">
        <x:f>IF(B76="","",IF(COUNTIF('Shipments'!$A$4:$A$200,B76)&gt;0,"PASS","CHECK"))</x:f>
      </x:c>
    </x:row>
    <x:row r="77" ht="15" hidden="0" customHeight="1">
      <x:c r="A77" s="5"/>
      <x:c r="B77" s="5"/>
      <x:c r="C77" s="20"/>
      <x:c r="D77" s="22"/>
      <x:c r="E77" s="22"/>
      <x:c r="F77" s="22"/>
      <x:c r="G77" s="5"/>
      <x:c r="H77" s="5"/>
      <x:c r="I77" s="5" t="str">
        <x:f>IF(B77="","",IF(COUNTIF('Shipments'!$A$4:$A$200,B77)&gt;0,"PASS","CHECK"))</x:f>
      </x:c>
    </x:row>
    <x:row r="78" ht="15" hidden="0" customHeight="1">
      <x:c r="A78" s="5"/>
      <x:c r="B78" s="5"/>
      <x:c r="C78" s="20"/>
      <x:c r="D78" s="22"/>
      <x:c r="E78" s="22"/>
      <x:c r="F78" s="22"/>
      <x:c r="G78" s="5"/>
      <x:c r="H78" s="5"/>
      <x:c r="I78" s="5" t="str">
        <x:f>IF(B78="","",IF(COUNTIF('Shipments'!$A$4:$A$200,B78)&gt;0,"PASS","CHECK"))</x:f>
      </x:c>
    </x:row>
    <x:row r="79" ht="15" hidden="0" customHeight="1">
      <x:c r="A79" s="5"/>
      <x:c r="B79" s="5"/>
      <x:c r="C79" s="20"/>
      <x:c r="D79" s="22"/>
      <x:c r="E79" s="22"/>
      <x:c r="F79" s="22"/>
      <x:c r="G79" s="5"/>
      <x:c r="H79" s="5"/>
      <x:c r="I79" s="5" t="str">
        <x:f>IF(B79="","",IF(COUNTIF('Shipments'!$A$4:$A$200,B79)&gt;0,"PASS","CHECK"))</x:f>
      </x:c>
    </x:row>
    <x:row r="80" ht="15" hidden="0" customHeight="1">
      <x:c r="A80" s="5"/>
      <x:c r="B80" s="5"/>
      <x:c r="C80" s="20"/>
      <x:c r="D80" s="22"/>
      <x:c r="E80" s="22"/>
      <x:c r="F80" s="22"/>
      <x:c r="G80" s="5"/>
      <x:c r="H80" s="5"/>
      <x:c r="I80" s="5" t="str">
        <x:f>IF(B80="","",IF(COUNTIF('Shipments'!$A$4:$A$200,B80)&gt;0,"PASS","CHECK"))</x:f>
      </x:c>
    </x:row>
    <x:row r="81" ht="15" hidden="0" customHeight="1">
      <x:c r="A81" s="5"/>
      <x:c r="B81" s="5"/>
      <x:c r="C81" s="20"/>
      <x:c r="D81" s="22"/>
      <x:c r="E81" s="22"/>
      <x:c r="F81" s="22"/>
      <x:c r="G81" s="5"/>
      <x:c r="H81" s="5"/>
      <x:c r="I81" s="5" t="str">
        <x:f>IF(B81="","",IF(COUNTIF('Shipments'!$A$4:$A$200,B81)&gt;0,"PASS","CHECK"))</x:f>
      </x:c>
    </x:row>
    <x:row r="82" ht="15" hidden="0" customHeight="1">
      <x:c r="A82" s="5"/>
      <x:c r="B82" s="5"/>
      <x:c r="C82" s="20"/>
      <x:c r="D82" s="22"/>
      <x:c r="E82" s="22"/>
      <x:c r="F82" s="22"/>
      <x:c r="G82" s="5"/>
      <x:c r="H82" s="5"/>
      <x:c r="I82" s="5" t="str">
        <x:f>IF(B82="","",IF(COUNTIF('Shipments'!$A$4:$A$200,B82)&gt;0,"PASS","CHECK"))</x:f>
      </x:c>
    </x:row>
    <x:row r="83" ht="15" hidden="0" customHeight="1">
      <x:c r="A83" s="5"/>
      <x:c r="B83" s="5"/>
      <x:c r="C83" s="20"/>
      <x:c r="D83" s="22"/>
      <x:c r="E83" s="22"/>
      <x:c r="F83" s="22"/>
      <x:c r="G83" s="5"/>
      <x:c r="H83" s="5"/>
      <x:c r="I83" s="5" t="str">
        <x:f>IF(B83="","",IF(COUNTIF('Shipments'!$A$4:$A$200,B83)&gt;0,"PASS","CHECK"))</x:f>
      </x:c>
    </x:row>
    <x:row r="84" ht="15" hidden="0" customHeight="1">
      <x:c r="A84" s="5"/>
      <x:c r="B84" s="5"/>
      <x:c r="C84" s="20"/>
      <x:c r="D84" s="22"/>
      <x:c r="E84" s="22"/>
      <x:c r="F84" s="22"/>
      <x:c r="G84" s="5"/>
      <x:c r="H84" s="5"/>
      <x:c r="I84" s="5" t="str">
        <x:f>IF(B84="","",IF(COUNTIF('Shipments'!$A$4:$A$200,B84)&gt;0,"PASS","CHECK"))</x:f>
      </x:c>
    </x:row>
    <x:row r="85" ht="15" hidden="0" customHeight="1">
      <x:c r="A85" s="5"/>
      <x:c r="B85" s="5"/>
      <x:c r="C85" s="20"/>
      <x:c r="D85" s="22"/>
      <x:c r="E85" s="22"/>
      <x:c r="F85" s="22"/>
      <x:c r="G85" s="5"/>
      <x:c r="H85" s="5"/>
      <x:c r="I85" s="5" t="str">
        <x:f>IF(B85="","",IF(COUNTIF('Shipments'!$A$4:$A$200,B85)&gt;0,"PASS","CHECK"))</x:f>
      </x:c>
    </x:row>
    <x:row r="86" ht="15" hidden="0" customHeight="1">
      <x:c r="A86" s="5"/>
      <x:c r="B86" s="5"/>
      <x:c r="C86" s="20"/>
      <x:c r="D86" s="22"/>
      <x:c r="E86" s="22"/>
      <x:c r="F86" s="22"/>
      <x:c r="G86" s="5"/>
      <x:c r="H86" s="5"/>
      <x:c r="I86" s="5" t="str">
        <x:f>IF(B86="","",IF(COUNTIF('Shipments'!$A$4:$A$200,B86)&gt;0,"PASS","CHECK"))</x:f>
      </x:c>
    </x:row>
    <x:row r="87" ht="15" hidden="0" customHeight="1">
      <x:c r="A87" s="5"/>
      <x:c r="B87" s="5"/>
      <x:c r="C87" s="20"/>
      <x:c r="D87" s="22"/>
      <x:c r="E87" s="22"/>
      <x:c r="F87" s="22"/>
      <x:c r="G87" s="5"/>
      <x:c r="H87" s="5"/>
      <x:c r="I87" s="5" t="str">
        <x:f>IF(B87="","",IF(COUNTIF('Shipments'!$A$4:$A$200,B87)&gt;0,"PASS","CHECK"))</x:f>
      </x:c>
    </x:row>
    <x:row r="88" ht="15" hidden="0" customHeight="1">
      <x:c r="A88" s="5"/>
      <x:c r="B88" s="5"/>
      <x:c r="C88" s="20"/>
      <x:c r="D88" s="22"/>
      <x:c r="E88" s="22"/>
      <x:c r="F88" s="22"/>
      <x:c r="G88" s="5"/>
      <x:c r="H88" s="5"/>
      <x:c r="I88" s="5" t="str">
        <x:f>IF(B88="","",IF(COUNTIF('Shipments'!$A$4:$A$200,B88)&gt;0,"PASS","CHECK"))</x:f>
      </x:c>
    </x:row>
    <x:row r="89" ht="15" hidden="0" customHeight="1">
      <x:c r="A89" s="5"/>
      <x:c r="B89" s="5"/>
      <x:c r="C89" s="20"/>
      <x:c r="D89" s="22"/>
      <x:c r="E89" s="22"/>
      <x:c r="F89" s="22"/>
      <x:c r="G89" s="5"/>
      <x:c r="H89" s="5"/>
      <x:c r="I89" s="5" t="str">
        <x:f>IF(B89="","",IF(COUNTIF('Shipments'!$A$4:$A$200,B89)&gt;0,"PASS","CHECK"))</x:f>
      </x:c>
    </x:row>
    <x:row r="90" ht="15" hidden="0" customHeight="1">
      <x:c r="A90" s="5"/>
      <x:c r="B90" s="5"/>
      <x:c r="C90" s="20"/>
      <x:c r="D90" s="22"/>
      <x:c r="E90" s="22"/>
      <x:c r="F90" s="22"/>
      <x:c r="G90" s="5"/>
      <x:c r="H90" s="5"/>
      <x:c r="I90" s="5" t="str">
        <x:f>IF(B90="","",IF(COUNTIF('Shipments'!$A$4:$A$200,B90)&gt;0,"PASS","CHECK"))</x:f>
      </x:c>
    </x:row>
    <x:row r="91" ht="15" hidden="0" customHeight="1">
      <x:c r="A91" s="5"/>
      <x:c r="B91" s="5"/>
      <x:c r="C91" s="20"/>
      <x:c r="D91" s="22"/>
      <x:c r="E91" s="22"/>
      <x:c r="F91" s="22"/>
      <x:c r="G91" s="5"/>
      <x:c r="H91" s="5"/>
      <x:c r="I91" s="5" t="str">
        <x:f>IF(B91="","",IF(COUNTIF('Shipments'!$A$4:$A$200,B91)&gt;0,"PASS","CHECK"))</x:f>
      </x:c>
    </x:row>
    <x:row r="92" ht="15" hidden="0" customHeight="1">
      <x:c r="A92" s="5"/>
      <x:c r="B92" s="5"/>
      <x:c r="C92" s="20"/>
      <x:c r="D92" s="22"/>
      <x:c r="E92" s="22"/>
      <x:c r="F92" s="22"/>
      <x:c r="G92" s="5"/>
      <x:c r="H92" s="5"/>
      <x:c r="I92" s="5" t="str">
        <x:f>IF(B92="","",IF(COUNTIF('Shipments'!$A$4:$A$200,B92)&gt;0,"PASS","CHECK"))</x:f>
      </x:c>
    </x:row>
    <x:row r="93" ht="15" hidden="0" customHeight="1">
      <x:c r="A93" s="5"/>
      <x:c r="B93" s="5"/>
      <x:c r="C93" s="20"/>
      <x:c r="D93" s="22"/>
      <x:c r="E93" s="22"/>
      <x:c r="F93" s="22"/>
      <x:c r="G93" s="5"/>
      <x:c r="H93" s="5"/>
      <x:c r="I93" s="5" t="str">
        <x:f>IF(B93="","",IF(COUNTIF('Shipments'!$A$4:$A$200,B93)&gt;0,"PASS","CHECK"))</x:f>
      </x:c>
    </x:row>
    <x:row r="94" ht="15" hidden="0" customHeight="1">
      <x:c r="A94" s="5"/>
      <x:c r="B94" s="5"/>
      <x:c r="C94" s="20"/>
      <x:c r="D94" s="22"/>
      <x:c r="E94" s="22"/>
      <x:c r="F94" s="22"/>
      <x:c r="G94" s="5"/>
      <x:c r="H94" s="5"/>
      <x:c r="I94" s="5" t="str">
        <x:f>IF(B94="","",IF(COUNTIF('Shipments'!$A$4:$A$200,B94)&gt;0,"PASS","CHECK"))</x:f>
      </x:c>
    </x:row>
    <x:row r="95" ht="15" hidden="0" customHeight="1">
      <x:c r="A95" s="5"/>
      <x:c r="B95" s="5"/>
      <x:c r="C95" s="20"/>
      <x:c r="D95" s="22"/>
      <x:c r="E95" s="22"/>
      <x:c r="F95" s="22"/>
      <x:c r="G95" s="5"/>
      <x:c r="H95" s="5"/>
      <x:c r="I95" s="5" t="str">
        <x:f>IF(B95="","",IF(COUNTIF('Shipments'!$A$4:$A$200,B95)&gt;0,"PASS","CHECK"))</x:f>
      </x:c>
    </x:row>
    <x:row r="96" ht="15" hidden="0" customHeight="1">
      <x:c r="A96" s="5"/>
      <x:c r="B96" s="5"/>
      <x:c r="C96" s="20"/>
      <x:c r="D96" s="22"/>
      <x:c r="E96" s="22"/>
      <x:c r="F96" s="22"/>
      <x:c r="G96" s="5"/>
      <x:c r="H96" s="5"/>
      <x:c r="I96" s="5" t="str">
        <x:f>IF(B96="","",IF(COUNTIF('Shipments'!$A$4:$A$200,B96)&gt;0,"PASS","CHECK"))</x:f>
      </x:c>
    </x:row>
    <x:row r="97" ht="15" hidden="0" customHeight="1">
      <x:c r="A97" s="5"/>
      <x:c r="B97" s="5"/>
      <x:c r="C97" s="20"/>
      <x:c r="D97" s="22"/>
      <x:c r="E97" s="22"/>
      <x:c r="F97" s="22"/>
      <x:c r="G97" s="5"/>
      <x:c r="H97" s="5"/>
      <x:c r="I97" s="5" t="str">
        <x:f>IF(B97="","",IF(COUNTIF('Shipments'!$A$4:$A$200,B97)&gt;0,"PASS","CHECK"))</x:f>
      </x:c>
    </x:row>
    <x:row r="98" ht="15" hidden="0" customHeight="1">
      <x:c r="A98" s="5"/>
      <x:c r="B98" s="5"/>
      <x:c r="C98" s="20"/>
      <x:c r="D98" s="22"/>
      <x:c r="E98" s="22"/>
      <x:c r="F98" s="22"/>
      <x:c r="G98" s="5"/>
      <x:c r="H98" s="5"/>
      <x:c r="I98" s="5" t="str">
        <x:f>IF(B98="","",IF(COUNTIF('Shipments'!$A$4:$A$200,B98)&gt;0,"PASS","CHECK"))</x:f>
      </x:c>
    </x:row>
    <x:row r="99" ht="15" hidden="0" customHeight="1">
      <x:c r="A99" s="5"/>
      <x:c r="B99" s="5"/>
      <x:c r="C99" s="20"/>
      <x:c r="D99" s="22"/>
      <x:c r="E99" s="22"/>
      <x:c r="F99" s="22"/>
      <x:c r="G99" s="5"/>
      <x:c r="H99" s="5"/>
      <x:c r="I99" s="5" t="str">
        <x:f>IF(B99="","",IF(COUNTIF('Shipments'!$A$4:$A$200,B99)&gt;0,"PASS","CHECK"))</x:f>
      </x:c>
    </x:row>
    <x:row r="100" ht="15" hidden="0" customHeight="1">
      <x:c r="A100" s="5"/>
      <x:c r="B100" s="5"/>
      <x:c r="C100" s="20"/>
      <x:c r="D100" s="22"/>
      <x:c r="E100" s="22"/>
      <x:c r="F100" s="22"/>
      <x:c r="G100" s="5"/>
      <x:c r="H100" s="5"/>
      <x:c r="I100" s="5" t="str">
        <x:f>IF(B100="","",IF(COUNTIF('Shipments'!$A$4:$A$200,B100)&gt;0,"PASS","CHECK"))</x:f>
      </x:c>
    </x:row>
    <x:row r="101" ht="15" hidden="0" customHeight="1">
      <x:c r="A101" s="5"/>
      <x:c r="B101" s="5"/>
      <x:c r="C101" s="20"/>
      <x:c r="D101" s="22"/>
      <x:c r="E101" s="22"/>
      <x:c r="F101" s="22"/>
      <x:c r="G101" s="5"/>
      <x:c r="H101" s="5"/>
      <x:c r="I101" s="5" t="str">
        <x:f>IF(B101="","",IF(COUNTIF('Shipments'!$A$4:$A$200,B101)&gt;0,"PASS","CHECK"))</x:f>
      </x:c>
    </x:row>
    <x:row r="102" ht="15" hidden="0" customHeight="1">
      <x:c r="A102" s="5"/>
      <x:c r="B102" s="5"/>
      <x:c r="C102" s="20"/>
      <x:c r="D102" s="22"/>
      <x:c r="E102" s="22"/>
      <x:c r="F102" s="22"/>
      <x:c r="G102" s="5"/>
      <x:c r="H102" s="5"/>
      <x:c r="I102" s="5" t="str">
        <x:f>IF(B102="","",IF(COUNTIF('Shipments'!$A$4:$A$200,B102)&gt;0,"PASS","CHECK"))</x:f>
      </x:c>
    </x:row>
    <x:row r="103" ht="15" hidden="0" customHeight="1">
      <x:c r="A103" s="5"/>
      <x:c r="B103" s="5"/>
      <x:c r="C103" s="20"/>
      <x:c r="D103" s="22"/>
      <x:c r="E103" s="22"/>
      <x:c r="F103" s="22"/>
      <x:c r="G103" s="5"/>
      <x:c r="H103" s="5"/>
      <x:c r="I103" s="5" t="str">
        <x:f>IF(B103="","",IF(COUNTIF('Shipments'!$A$4:$A$200,B103)&gt;0,"PASS","CHECK"))</x:f>
      </x:c>
    </x:row>
    <x:row r="104" ht="15" hidden="0" customHeight="1">
      <x:c r="A104" s="5"/>
      <x:c r="B104" s="5"/>
      <x:c r="C104" s="20"/>
      <x:c r="D104" s="22"/>
      <x:c r="E104" s="22"/>
      <x:c r="F104" s="22"/>
      <x:c r="G104" s="5"/>
      <x:c r="H104" s="5"/>
      <x:c r="I104" s="5" t="str">
        <x:f>IF(B104="","",IF(COUNTIF('Shipments'!$A$4:$A$200,B104)&gt;0,"PASS","CHECK"))</x:f>
      </x:c>
    </x:row>
    <x:row r="105" ht="15" hidden="0" customHeight="1">
      <x:c r="A105" s="5"/>
      <x:c r="B105" s="5"/>
      <x:c r="C105" s="20"/>
      <x:c r="D105" s="22"/>
      <x:c r="E105" s="22"/>
      <x:c r="F105" s="22"/>
      <x:c r="G105" s="5"/>
      <x:c r="H105" s="5"/>
      <x:c r="I105" s="5" t="str">
        <x:f>IF(B105="","",IF(COUNTIF('Shipments'!$A$4:$A$200,B105)&gt;0,"PASS","CHECK"))</x:f>
      </x:c>
    </x:row>
    <x:row r="106" ht="15" hidden="0" customHeight="1">
      <x:c r="A106" s="5"/>
      <x:c r="B106" s="5"/>
      <x:c r="C106" s="20"/>
      <x:c r="D106" s="22"/>
      <x:c r="E106" s="22"/>
      <x:c r="F106" s="22"/>
      <x:c r="G106" s="5"/>
      <x:c r="H106" s="5"/>
      <x:c r="I106" s="5" t="str">
        <x:f>IF(B106="","",IF(COUNTIF('Shipments'!$A$4:$A$200,B106)&gt;0,"PASS","CHECK"))</x:f>
      </x:c>
    </x:row>
    <x:row r="107" ht="15" hidden="0" customHeight="1">
      <x:c r="A107" s="5"/>
      <x:c r="B107" s="5"/>
      <x:c r="C107" s="20"/>
      <x:c r="D107" s="22"/>
      <x:c r="E107" s="22"/>
      <x:c r="F107" s="22"/>
      <x:c r="G107" s="5"/>
      <x:c r="H107" s="5"/>
      <x:c r="I107" s="5" t="str">
        <x:f>IF(B107="","",IF(COUNTIF('Shipments'!$A$4:$A$200,B107)&gt;0,"PASS","CHECK"))</x:f>
      </x:c>
    </x:row>
    <x:row r="108" ht="15" hidden="0" customHeight="1">
      <x:c r="A108" s="5"/>
      <x:c r="B108" s="5"/>
      <x:c r="C108" s="20"/>
      <x:c r="D108" s="22"/>
      <x:c r="E108" s="22"/>
      <x:c r="F108" s="22"/>
      <x:c r="G108" s="5"/>
      <x:c r="H108" s="5"/>
      <x:c r="I108" s="5" t="str">
        <x:f>IF(B108="","",IF(COUNTIF('Shipments'!$A$4:$A$200,B108)&gt;0,"PASS","CHECK"))</x:f>
      </x:c>
    </x:row>
    <x:row r="109" ht="15" hidden="0" customHeight="1">
      <x:c r="A109" s="5"/>
      <x:c r="B109" s="5"/>
      <x:c r="C109" s="20"/>
      <x:c r="D109" s="22"/>
      <x:c r="E109" s="22"/>
      <x:c r="F109" s="22"/>
      <x:c r="G109" s="5"/>
      <x:c r="H109" s="5"/>
      <x:c r="I109" s="5" t="str">
        <x:f>IF(B109="","",IF(COUNTIF('Shipments'!$A$4:$A$200,B109)&gt;0,"PASS","CHECK"))</x:f>
      </x:c>
    </x:row>
    <x:row r="110" ht="15" hidden="0" customHeight="1">
      <x:c r="A110" s="5"/>
      <x:c r="B110" s="5"/>
      <x:c r="C110" s="20"/>
      <x:c r="D110" s="22"/>
      <x:c r="E110" s="22"/>
      <x:c r="F110" s="22"/>
      <x:c r="G110" s="5"/>
      <x:c r="H110" s="5"/>
      <x:c r="I110" s="5" t="str">
        <x:f>IF(B110="","",IF(COUNTIF('Shipments'!$A$4:$A$200,B110)&gt;0,"PASS","CHECK"))</x:f>
      </x:c>
    </x:row>
    <x:row r="111" ht="15" hidden="0" customHeight="1">
      <x:c r="A111" s="5"/>
      <x:c r="B111" s="5"/>
      <x:c r="C111" s="20"/>
      <x:c r="D111" s="22"/>
      <x:c r="E111" s="22"/>
      <x:c r="F111" s="22"/>
      <x:c r="G111" s="5"/>
      <x:c r="H111" s="5"/>
      <x:c r="I111" s="5" t="str">
        <x:f>IF(B111="","",IF(COUNTIF('Shipments'!$A$4:$A$200,B111)&gt;0,"PASS","CHECK"))</x:f>
      </x:c>
    </x:row>
    <x:row r="112" ht="15" hidden="0" customHeight="1">
      <x:c r="A112" s="5"/>
      <x:c r="B112" s="5"/>
      <x:c r="C112" s="20"/>
      <x:c r="D112" s="22"/>
      <x:c r="E112" s="22"/>
      <x:c r="F112" s="22"/>
      <x:c r="G112" s="5"/>
      <x:c r="H112" s="5"/>
      <x:c r="I112" s="5" t="str">
        <x:f>IF(B112="","",IF(COUNTIF('Shipments'!$A$4:$A$200,B112)&gt;0,"PASS","CHECK"))</x:f>
      </x:c>
    </x:row>
    <x:row r="113" ht="15" hidden="0" customHeight="1">
      <x:c r="A113" s="5"/>
      <x:c r="B113" s="5"/>
      <x:c r="C113" s="20"/>
      <x:c r="D113" s="22"/>
      <x:c r="E113" s="22"/>
      <x:c r="F113" s="22"/>
      <x:c r="G113" s="5"/>
      <x:c r="H113" s="5"/>
      <x:c r="I113" s="5" t="str">
        <x:f>IF(B113="","",IF(COUNTIF('Shipments'!$A$4:$A$200,B113)&gt;0,"PASS","CHECK"))</x:f>
      </x:c>
    </x:row>
    <x:row r="114" ht="15" hidden="0" customHeight="1">
      <x:c r="A114" s="5"/>
      <x:c r="B114" s="5"/>
      <x:c r="C114" s="20"/>
      <x:c r="D114" s="22"/>
      <x:c r="E114" s="22"/>
      <x:c r="F114" s="22"/>
      <x:c r="G114" s="5"/>
      <x:c r="H114" s="5"/>
      <x:c r="I114" s="5" t="str">
        <x:f>IF(B114="","",IF(COUNTIF('Shipments'!$A$4:$A$200,B114)&gt;0,"PASS","CHECK"))</x:f>
      </x:c>
    </x:row>
    <x:row r="115" ht="15" hidden="0" customHeight="1">
      <x:c r="A115" s="5"/>
      <x:c r="B115" s="5"/>
      <x:c r="C115" s="20"/>
      <x:c r="D115" s="22"/>
      <x:c r="E115" s="22"/>
      <x:c r="F115" s="22"/>
      <x:c r="G115" s="5"/>
      <x:c r="H115" s="5"/>
      <x:c r="I115" s="5" t="str">
        <x:f>IF(B115="","",IF(COUNTIF('Shipments'!$A$4:$A$200,B115)&gt;0,"PASS","CHECK"))</x:f>
      </x:c>
    </x:row>
    <x:row r="116" ht="15" hidden="0" customHeight="1">
      <x:c r="A116" s="5"/>
      <x:c r="B116" s="5"/>
      <x:c r="C116" s="20"/>
      <x:c r="D116" s="22"/>
      <x:c r="E116" s="22"/>
      <x:c r="F116" s="22"/>
      <x:c r="G116" s="5"/>
      <x:c r="H116" s="5"/>
      <x:c r="I116" s="5" t="str">
        <x:f>IF(B116="","",IF(COUNTIF('Shipments'!$A$4:$A$200,B116)&gt;0,"PASS","CHECK"))</x:f>
      </x:c>
    </x:row>
    <x:row r="117" ht="15" hidden="0" customHeight="1">
      <x:c r="A117" s="5"/>
      <x:c r="B117" s="5"/>
      <x:c r="C117" s="20"/>
      <x:c r="D117" s="22"/>
      <x:c r="E117" s="22"/>
      <x:c r="F117" s="22"/>
      <x:c r="G117" s="5"/>
      <x:c r="H117" s="5"/>
      <x:c r="I117" s="5" t="str">
        <x:f>IF(B117="","",IF(COUNTIF('Shipments'!$A$4:$A$200,B117)&gt;0,"PASS","CHECK"))</x:f>
      </x:c>
    </x:row>
    <x:row r="118" ht="15" hidden="0" customHeight="1">
      <x:c r="A118" s="5"/>
      <x:c r="B118" s="5"/>
      <x:c r="C118" s="20"/>
      <x:c r="D118" s="22"/>
      <x:c r="E118" s="22"/>
      <x:c r="F118" s="22"/>
      <x:c r="G118" s="5"/>
      <x:c r="H118" s="5"/>
      <x:c r="I118" s="5" t="str">
        <x:f>IF(B118="","",IF(COUNTIF('Shipments'!$A$4:$A$200,B118)&gt;0,"PASS","CHECK"))</x:f>
      </x:c>
    </x:row>
    <x:row r="119" ht="15" hidden="0" customHeight="1">
      <x:c r="A119" s="5"/>
      <x:c r="B119" s="5"/>
      <x:c r="C119" s="20"/>
      <x:c r="D119" s="22"/>
      <x:c r="E119" s="22"/>
      <x:c r="F119" s="22"/>
      <x:c r="G119" s="5"/>
      <x:c r="H119" s="5"/>
      <x:c r="I119" s="5" t="str">
        <x:f>IF(B119="","",IF(COUNTIF('Shipments'!$A$4:$A$200,B119)&gt;0,"PASS","CHECK"))</x:f>
      </x:c>
    </x:row>
    <x:row r="120" ht="15" hidden="0" customHeight="1">
      <x:c r="A120" s="5"/>
      <x:c r="B120" s="5"/>
      <x:c r="C120" s="20"/>
      <x:c r="D120" s="22"/>
      <x:c r="E120" s="22"/>
      <x:c r="F120" s="22"/>
      <x:c r="G120" s="5"/>
      <x:c r="H120" s="5"/>
      <x:c r="I120" s="5" t="str">
        <x:f>IF(B120="","",IF(COUNTIF('Shipments'!$A$4:$A$200,B120)&gt;0,"PASS","CHECK"))</x:f>
      </x:c>
    </x:row>
    <x:row r="121" ht="15" hidden="0" customHeight="1">
      <x:c r="A121" s="5"/>
      <x:c r="B121" s="5"/>
      <x:c r="C121" s="20"/>
      <x:c r="D121" s="22"/>
      <x:c r="E121" s="22"/>
      <x:c r="F121" s="22"/>
      <x:c r="G121" s="5"/>
      <x:c r="H121" s="5"/>
      <x:c r="I121" s="5" t="str">
        <x:f>IF(B121="","",IF(COUNTIF('Shipments'!$A$4:$A$200,B121)&gt;0,"PASS","CHECK"))</x:f>
      </x:c>
    </x:row>
    <x:row r="122" ht="15" hidden="0" customHeight="1">
      <x:c r="A122" s="5"/>
      <x:c r="B122" s="5"/>
      <x:c r="C122" s="20"/>
      <x:c r="D122" s="22"/>
      <x:c r="E122" s="22"/>
      <x:c r="F122" s="22"/>
      <x:c r="G122" s="5"/>
      <x:c r="H122" s="5"/>
      <x:c r="I122" s="5" t="str">
        <x:f>IF(B122="","",IF(COUNTIF('Shipments'!$A$4:$A$200,B122)&gt;0,"PASS","CHECK"))</x:f>
      </x:c>
    </x:row>
    <x:row r="123" ht="15" hidden="0" customHeight="1">
      <x:c r="A123" s="5"/>
      <x:c r="B123" s="5"/>
      <x:c r="C123" s="20"/>
      <x:c r="D123" s="22"/>
      <x:c r="E123" s="22"/>
      <x:c r="F123" s="22"/>
      <x:c r="G123" s="5"/>
      <x:c r="H123" s="5"/>
      <x:c r="I123" s="5" t="str">
        <x:f>IF(B123="","",IF(COUNTIF('Shipments'!$A$4:$A$200,B123)&gt;0,"PASS","CHECK"))</x:f>
      </x:c>
    </x:row>
    <x:row r="124" ht="15" hidden="0" customHeight="1">
      <x:c r="A124" s="5"/>
      <x:c r="B124" s="5"/>
      <x:c r="C124" s="20"/>
      <x:c r="D124" s="22"/>
      <x:c r="E124" s="22"/>
      <x:c r="F124" s="22"/>
      <x:c r="G124" s="5"/>
      <x:c r="H124" s="5"/>
      <x:c r="I124" s="5" t="str">
        <x:f>IF(B124="","",IF(COUNTIF('Shipments'!$A$4:$A$200,B124)&gt;0,"PASS","CHECK"))</x:f>
      </x:c>
    </x:row>
    <x:row r="125" ht="15" hidden="0" customHeight="1">
      <x:c r="A125" s="5"/>
      <x:c r="B125" s="5"/>
      <x:c r="C125" s="20"/>
      <x:c r="D125" s="22"/>
      <x:c r="E125" s="22"/>
      <x:c r="F125" s="22"/>
      <x:c r="G125" s="5"/>
      <x:c r="H125" s="5"/>
      <x:c r="I125" s="5" t="str">
        <x:f>IF(B125="","",IF(COUNTIF('Shipments'!$A$4:$A$200,B125)&gt;0,"PASS","CHECK"))</x:f>
      </x:c>
    </x:row>
    <x:row r="126" ht="15" hidden="0" customHeight="1">
      <x:c r="A126" s="5"/>
      <x:c r="B126" s="5"/>
      <x:c r="C126" s="20"/>
      <x:c r="D126" s="22"/>
      <x:c r="E126" s="22"/>
      <x:c r="F126" s="22"/>
      <x:c r="G126" s="5"/>
      <x:c r="H126" s="5"/>
      <x:c r="I126" s="5" t="str">
        <x:f>IF(B126="","",IF(COUNTIF('Shipments'!$A$4:$A$200,B126)&gt;0,"PASS","CHECK"))</x:f>
      </x:c>
    </x:row>
    <x:row r="127" ht="15" hidden="0" customHeight="1">
      <x:c r="A127" s="5"/>
      <x:c r="B127" s="5"/>
      <x:c r="C127" s="20"/>
      <x:c r="D127" s="22"/>
      <x:c r="E127" s="22"/>
      <x:c r="F127" s="22"/>
      <x:c r="G127" s="5"/>
      <x:c r="H127" s="5"/>
      <x:c r="I127" s="5" t="str">
        <x:f>IF(B127="","",IF(COUNTIF('Shipments'!$A$4:$A$200,B127)&gt;0,"PASS","CHECK"))</x:f>
      </x:c>
    </x:row>
    <x:row r="128" ht="15" hidden="0" customHeight="1">
      <x:c r="A128" s="5"/>
      <x:c r="B128" s="5"/>
      <x:c r="C128" s="20"/>
      <x:c r="D128" s="22"/>
      <x:c r="E128" s="22"/>
      <x:c r="F128" s="22"/>
      <x:c r="G128" s="5"/>
      <x:c r="H128" s="5"/>
      <x:c r="I128" s="5" t="str">
        <x:f>IF(B128="","",IF(COUNTIF('Shipments'!$A$4:$A$200,B128)&gt;0,"PASS","CHECK"))</x:f>
      </x:c>
    </x:row>
    <x:row r="129" ht="15" hidden="0" customHeight="1">
      <x:c r="A129" s="5"/>
      <x:c r="B129" s="5"/>
      <x:c r="C129" s="20"/>
      <x:c r="D129" s="22"/>
      <x:c r="E129" s="22"/>
      <x:c r="F129" s="22"/>
      <x:c r="G129" s="5"/>
      <x:c r="H129" s="5"/>
      <x:c r="I129" s="5" t="str">
        <x:f>IF(B129="","",IF(COUNTIF('Shipments'!$A$4:$A$200,B129)&gt;0,"PASS","CHECK"))</x:f>
      </x:c>
    </x:row>
    <x:row r="130" ht="15" hidden="0" customHeight="1">
      <x:c r="A130" s="5"/>
      <x:c r="B130" s="5"/>
      <x:c r="C130" s="20"/>
      <x:c r="D130" s="22"/>
      <x:c r="E130" s="22"/>
      <x:c r="F130" s="22"/>
      <x:c r="G130" s="5"/>
      <x:c r="H130" s="5"/>
      <x:c r="I130" s="5" t="str">
        <x:f>IF(B130="","",IF(COUNTIF('Shipments'!$A$4:$A$200,B130)&gt;0,"PASS","CHECK"))</x:f>
      </x:c>
    </x:row>
    <x:row r="131" ht="15" hidden="0" customHeight="1">
      <x:c r="A131" s="5"/>
      <x:c r="B131" s="5"/>
      <x:c r="C131" s="20"/>
      <x:c r="D131" s="22"/>
      <x:c r="E131" s="22"/>
      <x:c r="F131" s="22"/>
      <x:c r="G131" s="5"/>
      <x:c r="H131" s="5"/>
      <x:c r="I131" s="5" t="str">
        <x:f>IF(B131="","",IF(COUNTIF('Shipments'!$A$4:$A$200,B131)&gt;0,"PASS","CHECK"))</x:f>
      </x:c>
    </x:row>
    <x:row r="132" ht="15" hidden="0" customHeight="1">
      <x:c r="A132" s="5"/>
      <x:c r="B132" s="5"/>
      <x:c r="C132" s="20"/>
      <x:c r="D132" s="22"/>
      <x:c r="E132" s="22"/>
      <x:c r="F132" s="22"/>
      <x:c r="G132" s="5"/>
      <x:c r="H132" s="5"/>
      <x:c r="I132" s="5" t="str">
        <x:f>IF(B132="","",IF(COUNTIF('Shipments'!$A$4:$A$200,B132)&gt;0,"PASS","CHECK"))</x:f>
      </x:c>
    </x:row>
    <x:row r="133" ht="15" hidden="0" customHeight="1">
      <x:c r="A133" s="5"/>
      <x:c r="B133" s="5"/>
      <x:c r="C133" s="20"/>
      <x:c r="D133" s="22"/>
      <x:c r="E133" s="22"/>
      <x:c r="F133" s="22"/>
      <x:c r="G133" s="5"/>
      <x:c r="H133" s="5"/>
      <x:c r="I133" s="5" t="str">
        <x:f>IF(B133="","",IF(COUNTIF('Shipments'!$A$4:$A$200,B133)&gt;0,"PASS","CHECK"))</x:f>
      </x:c>
    </x:row>
    <x:row r="134" ht="15" hidden="0" customHeight="1">
      <x:c r="A134" s="5"/>
      <x:c r="B134" s="5"/>
      <x:c r="C134" s="20"/>
      <x:c r="D134" s="22"/>
      <x:c r="E134" s="22"/>
      <x:c r="F134" s="22"/>
      <x:c r="G134" s="5"/>
      <x:c r="H134" s="5"/>
      <x:c r="I134" s="5" t="str">
        <x:f>IF(B134="","",IF(COUNTIF('Shipments'!$A$4:$A$200,B134)&gt;0,"PASS","CHECK"))</x:f>
      </x:c>
    </x:row>
    <x:row r="135" ht="15" hidden="0" customHeight="1">
      <x:c r="A135" s="5"/>
      <x:c r="B135" s="5"/>
      <x:c r="C135" s="20"/>
      <x:c r="D135" s="22"/>
      <x:c r="E135" s="22"/>
      <x:c r="F135" s="22"/>
      <x:c r="G135" s="5"/>
      <x:c r="H135" s="5"/>
      <x:c r="I135" s="5" t="str">
        <x:f>IF(B135="","",IF(COUNTIF('Shipments'!$A$4:$A$200,B135)&gt;0,"PASS","CHECK"))</x:f>
      </x:c>
    </x:row>
    <x:row r="136" ht="15" hidden="0" customHeight="1">
      <x:c r="A136" s="5"/>
      <x:c r="B136" s="5"/>
      <x:c r="C136" s="20"/>
      <x:c r="D136" s="22"/>
      <x:c r="E136" s="22"/>
      <x:c r="F136" s="22"/>
      <x:c r="G136" s="5"/>
      <x:c r="H136" s="5"/>
      <x:c r="I136" s="5" t="str">
        <x:f>IF(B136="","",IF(COUNTIF('Shipments'!$A$4:$A$200,B136)&gt;0,"PASS","CHECK"))</x:f>
      </x:c>
    </x:row>
    <x:row r="137" ht="15" hidden="0" customHeight="1">
      <x:c r="A137" s="5"/>
      <x:c r="B137" s="5"/>
      <x:c r="C137" s="20"/>
      <x:c r="D137" s="22"/>
      <x:c r="E137" s="22"/>
      <x:c r="F137" s="22"/>
      <x:c r="G137" s="5"/>
      <x:c r="H137" s="5"/>
      <x:c r="I137" s="5" t="str">
        <x:f>IF(B137="","",IF(COUNTIF('Shipments'!$A$4:$A$200,B137)&gt;0,"PASS","CHECK"))</x:f>
      </x:c>
    </x:row>
    <x:row r="138" ht="15" hidden="0" customHeight="1">
      <x:c r="A138" s="5"/>
      <x:c r="B138" s="5"/>
      <x:c r="C138" s="20"/>
      <x:c r="D138" s="22"/>
      <x:c r="E138" s="22"/>
      <x:c r="F138" s="22"/>
      <x:c r="G138" s="5"/>
      <x:c r="H138" s="5"/>
      <x:c r="I138" s="5" t="str">
        <x:f>IF(B138="","",IF(COUNTIF('Shipments'!$A$4:$A$200,B138)&gt;0,"PASS","CHECK"))</x:f>
      </x:c>
    </x:row>
    <x:row r="139" ht="15" hidden="0" customHeight="1">
      <x:c r="A139" s="5"/>
      <x:c r="B139" s="5"/>
      <x:c r="C139" s="20"/>
      <x:c r="D139" s="22"/>
      <x:c r="E139" s="22"/>
      <x:c r="F139" s="22"/>
      <x:c r="G139" s="5"/>
      <x:c r="H139" s="5"/>
      <x:c r="I139" s="5" t="str">
        <x:f>IF(B139="","",IF(COUNTIF('Shipments'!$A$4:$A$200,B139)&gt;0,"PASS","CHECK"))</x:f>
      </x:c>
    </x:row>
    <x:row r="140" ht="15" hidden="0" customHeight="1">
      <x:c r="A140" s="5"/>
      <x:c r="B140" s="5"/>
      <x:c r="C140" s="20"/>
      <x:c r="D140" s="22"/>
      <x:c r="E140" s="22"/>
      <x:c r="F140" s="22"/>
      <x:c r="G140" s="5"/>
      <x:c r="H140" s="5"/>
      <x:c r="I140" s="5" t="str">
        <x:f>IF(B140="","",IF(COUNTIF('Shipments'!$A$4:$A$200,B140)&gt;0,"PASS","CHECK"))</x:f>
      </x:c>
    </x:row>
    <x:row r="141" ht="15" hidden="0" customHeight="1">
      <x:c r="A141" s="5"/>
      <x:c r="B141" s="5"/>
      <x:c r="C141" s="20"/>
      <x:c r="D141" s="22"/>
      <x:c r="E141" s="22"/>
      <x:c r="F141" s="22"/>
      <x:c r="G141" s="5"/>
      <x:c r="H141" s="5"/>
      <x:c r="I141" s="5" t="str">
        <x:f>IF(B141="","",IF(COUNTIF('Shipments'!$A$4:$A$200,B141)&gt;0,"PASS","CHECK"))</x:f>
      </x:c>
    </x:row>
    <x:row r="142" ht="15" hidden="0" customHeight="1">
      <x:c r="A142" s="5"/>
      <x:c r="B142" s="5"/>
      <x:c r="C142" s="20"/>
      <x:c r="D142" s="22"/>
      <x:c r="E142" s="22"/>
      <x:c r="F142" s="22"/>
      <x:c r="G142" s="5"/>
      <x:c r="H142" s="5"/>
      <x:c r="I142" s="5" t="str">
        <x:f>IF(B142="","",IF(COUNTIF('Shipments'!$A$4:$A$200,B142)&gt;0,"PASS","CHECK"))</x:f>
      </x:c>
    </x:row>
    <x:row r="143" ht="15" hidden="0" customHeight="1">
      <x:c r="A143" s="5"/>
      <x:c r="B143" s="5"/>
      <x:c r="C143" s="20"/>
      <x:c r="D143" s="22"/>
      <x:c r="E143" s="22"/>
      <x:c r="F143" s="22"/>
      <x:c r="G143" s="5"/>
      <x:c r="H143" s="5"/>
      <x:c r="I143" s="5" t="str">
        <x:f>IF(B143="","",IF(COUNTIF('Shipments'!$A$4:$A$200,B143)&gt;0,"PASS","CHECK"))</x:f>
      </x:c>
    </x:row>
    <x:row r="144" ht="15" hidden="0" customHeight="1">
      <x:c r="A144" s="5"/>
      <x:c r="B144" s="5"/>
      <x:c r="C144" s="20"/>
      <x:c r="D144" s="22"/>
      <x:c r="E144" s="22"/>
      <x:c r="F144" s="22"/>
      <x:c r="G144" s="5"/>
      <x:c r="H144" s="5"/>
      <x:c r="I144" s="5" t="str">
        <x:f>IF(B144="","",IF(COUNTIF('Shipments'!$A$4:$A$200,B144)&gt;0,"PASS","CHECK"))</x:f>
      </x:c>
    </x:row>
    <x:row r="145" ht="15" hidden="0" customHeight="1">
      <x:c r="A145" s="5"/>
      <x:c r="B145" s="5"/>
      <x:c r="C145" s="20"/>
      <x:c r="D145" s="22"/>
      <x:c r="E145" s="22"/>
      <x:c r="F145" s="22"/>
      <x:c r="G145" s="5"/>
      <x:c r="H145" s="5"/>
      <x:c r="I145" s="5" t="str">
        <x:f>IF(B145="","",IF(COUNTIF('Shipments'!$A$4:$A$200,B145)&gt;0,"PASS","CHECK"))</x:f>
      </x:c>
    </x:row>
    <x:row r="146" ht="15" hidden="0" customHeight="1">
      <x:c r="A146" s="5"/>
      <x:c r="B146" s="5"/>
      <x:c r="C146" s="20"/>
      <x:c r="D146" s="22"/>
      <x:c r="E146" s="22"/>
      <x:c r="F146" s="22"/>
      <x:c r="G146" s="5"/>
      <x:c r="H146" s="5"/>
      <x:c r="I146" s="5" t="str">
        <x:f>IF(B146="","",IF(COUNTIF('Shipments'!$A$4:$A$200,B146)&gt;0,"PASS","CHECK"))</x:f>
      </x:c>
    </x:row>
    <x:row r="147" ht="15" hidden="0" customHeight="1">
      <x:c r="A147" s="5"/>
      <x:c r="B147" s="5"/>
      <x:c r="C147" s="20"/>
      <x:c r="D147" s="22"/>
      <x:c r="E147" s="22"/>
      <x:c r="F147" s="22"/>
      <x:c r="G147" s="5"/>
      <x:c r="H147" s="5"/>
      <x:c r="I147" s="5" t="str">
        <x:f>IF(B147="","",IF(COUNTIF('Shipments'!$A$4:$A$200,B147)&gt;0,"PASS","CHECK"))</x:f>
      </x:c>
    </x:row>
    <x:row r="148" ht="15" hidden="0" customHeight="1">
      <x:c r="A148" s="5"/>
      <x:c r="B148" s="5"/>
      <x:c r="C148" s="20"/>
      <x:c r="D148" s="22"/>
      <x:c r="E148" s="22"/>
      <x:c r="F148" s="22"/>
      <x:c r="G148" s="5"/>
      <x:c r="H148" s="5"/>
      <x:c r="I148" s="5" t="str">
        <x:f>IF(B148="","",IF(COUNTIF('Shipments'!$A$4:$A$200,B148)&gt;0,"PASS","CHECK"))</x:f>
      </x:c>
    </x:row>
    <x:row r="149" ht="15" hidden="0" customHeight="1">
      <x:c r="A149" s="5"/>
      <x:c r="B149" s="5"/>
      <x:c r="C149" s="20"/>
      <x:c r="D149" s="22"/>
      <x:c r="E149" s="22"/>
      <x:c r="F149" s="22"/>
      <x:c r="G149" s="5"/>
      <x:c r="H149" s="5"/>
      <x:c r="I149" s="5" t="str">
        <x:f>IF(B149="","",IF(COUNTIF('Shipments'!$A$4:$A$200,B149)&gt;0,"PASS","CHECK"))</x:f>
      </x:c>
    </x:row>
    <x:row r="150" ht="15" hidden="0" customHeight="1">
      <x:c r="A150" s="5"/>
      <x:c r="B150" s="5"/>
      <x:c r="C150" s="20"/>
      <x:c r="D150" s="22"/>
      <x:c r="E150" s="22"/>
      <x:c r="F150" s="22"/>
      <x:c r="G150" s="5"/>
      <x:c r="H150" s="5"/>
      <x:c r="I150" s="5" t="str">
        <x:f>IF(B150="","",IF(COUNTIF('Shipments'!$A$4:$A$200,B150)&gt;0,"PASS","CHECK"))</x:f>
      </x:c>
    </x:row>
    <x:row r="151" ht="15" hidden="0" customHeight="1">
      <x:c r="A151" s="5"/>
      <x:c r="B151" s="5"/>
      <x:c r="C151" s="20"/>
      <x:c r="D151" s="22"/>
      <x:c r="E151" s="22"/>
      <x:c r="F151" s="22"/>
      <x:c r="G151" s="5"/>
      <x:c r="H151" s="5"/>
      <x:c r="I151" s="5" t="str">
        <x:f>IF(B151="","",IF(COUNTIF('Shipments'!$A$4:$A$200,B151)&gt;0,"PASS","CHECK"))</x:f>
      </x:c>
    </x:row>
    <x:row r="152" ht="15" hidden="0" customHeight="1">
      <x:c r="A152" s="5"/>
      <x:c r="B152" s="5"/>
      <x:c r="C152" s="20"/>
      <x:c r="D152" s="22"/>
      <x:c r="E152" s="22"/>
      <x:c r="F152" s="22"/>
      <x:c r="G152" s="5"/>
      <x:c r="H152" s="5"/>
      <x:c r="I152" s="5" t="str">
        <x:f>IF(B152="","",IF(COUNTIF('Shipments'!$A$4:$A$200,B152)&gt;0,"PASS","CHECK"))</x:f>
      </x:c>
    </x:row>
    <x:row r="153" ht="15" hidden="0" customHeight="1">
      <x:c r="A153" s="5"/>
      <x:c r="B153" s="5"/>
      <x:c r="C153" s="20"/>
      <x:c r="D153" s="22"/>
      <x:c r="E153" s="22"/>
      <x:c r="F153" s="22"/>
      <x:c r="G153" s="5"/>
      <x:c r="H153" s="5"/>
      <x:c r="I153" s="5" t="str">
        <x:f>IF(B153="","",IF(COUNTIF('Shipments'!$A$4:$A$200,B153)&gt;0,"PASS","CHECK"))</x:f>
      </x:c>
    </x:row>
    <x:row r="154" ht="15" hidden="0" customHeight="1">
      <x:c r="A154" s="5"/>
      <x:c r="B154" s="5"/>
      <x:c r="C154" s="20"/>
      <x:c r="D154" s="22"/>
      <x:c r="E154" s="22"/>
      <x:c r="F154" s="22"/>
      <x:c r="G154" s="5"/>
      <x:c r="H154" s="5"/>
      <x:c r="I154" s="5" t="str">
        <x:f>IF(B154="","",IF(COUNTIF('Shipments'!$A$4:$A$200,B154)&gt;0,"PASS","CHECK"))</x:f>
      </x:c>
    </x:row>
    <x:row r="155" ht="15" hidden="0" customHeight="1">
      <x:c r="A155" s="5"/>
      <x:c r="B155" s="5"/>
      <x:c r="C155" s="20"/>
      <x:c r="D155" s="22"/>
      <x:c r="E155" s="22"/>
      <x:c r="F155" s="22"/>
      <x:c r="G155" s="5"/>
      <x:c r="H155" s="5"/>
      <x:c r="I155" s="5" t="str">
        <x:f>IF(B155="","",IF(COUNTIF('Shipments'!$A$4:$A$200,B155)&gt;0,"PASS","CHECK"))</x:f>
      </x:c>
    </x:row>
    <x:row r="156" ht="15" hidden="0" customHeight="1">
      <x:c r="A156" s="5"/>
      <x:c r="B156" s="5"/>
      <x:c r="C156" s="20"/>
      <x:c r="D156" s="22"/>
      <x:c r="E156" s="22"/>
      <x:c r="F156" s="22"/>
      <x:c r="G156" s="5"/>
      <x:c r="H156" s="5"/>
      <x:c r="I156" s="5" t="str">
        <x:f>IF(B156="","",IF(COUNTIF('Shipments'!$A$4:$A$200,B156)&gt;0,"PASS","CHECK"))</x:f>
      </x:c>
    </x:row>
    <x:row r="157" ht="15" hidden="0" customHeight="1">
      <x:c r="A157" s="5"/>
      <x:c r="B157" s="5"/>
      <x:c r="C157" s="20"/>
      <x:c r="D157" s="22"/>
      <x:c r="E157" s="22"/>
      <x:c r="F157" s="22"/>
      <x:c r="G157" s="5"/>
      <x:c r="H157" s="5"/>
      <x:c r="I157" s="5" t="str">
        <x:f>IF(B157="","",IF(COUNTIF('Shipments'!$A$4:$A$200,B157)&gt;0,"PASS","CHECK"))</x:f>
      </x:c>
    </x:row>
    <x:row r="158" ht="15" hidden="0" customHeight="1">
      <x:c r="A158" s="5"/>
      <x:c r="B158" s="5"/>
      <x:c r="C158" s="20"/>
      <x:c r="D158" s="22"/>
      <x:c r="E158" s="22"/>
      <x:c r="F158" s="22"/>
      <x:c r="G158" s="5"/>
      <x:c r="H158" s="5"/>
      <x:c r="I158" s="5" t="str">
        <x:f>IF(B158="","",IF(COUNTIF('Shipments'!$A$4:$A$200,B158)&gt;0,"PASS","CHECK"))</x:f>
      </x:c>
    </x:row>
    <x:row r="159" ht="15" hidden="0" customHeight="1">
      <x:c r="A159" s="5"/>
      <x:c r="B159" s="5"/>
      <x:c r="C159" s="20"/>
      <x:c r="D159" s="22"/>
      <x:c r="E159" s="22"/>
      <x:c r="F159" s="22"/>
      <x:c r="G159" s="5"/>
      <x:c r="H159" s="5"/>
      <x:c r="I159" s="5" t="str">
        <x:f>IF(B159="","",IF(COUNTIF('Shipments'!$A$4:$A$200,B159)&gt;0,"PASS","CHECK"))</x:f>
      </x:c>
    </x:row>
    <x:row r="160" ht="15" hidden="0" customHeight="1">
      <x:c r="A160" s="5"/>
      <x:c r="B160" s="5"/>
      <x:c r="C160" s="20"/>
      <x:c r="D160" s="22"/>
      <x:c r="E160" s="22"/>
      <x:c r="F160" s="22"/>
      <x:c r="G160" s="5"/>
      <x:c r="H160" s="5"/>
      <x:c r="I160" s="5" t="str">
        <x:f>IF(B160="","",IF(COUNTIF('Shipments'!$A$4:$A$200,B160)&gt;0,"PASS","CHECK"))</x:f>
      </x:c>
    </x:row>
    <x:row r="161" ht="15" hidden="0" customHeight="1">
      <x:c r="A161" s="5"/>
      <x:c r="B161" s="5"/>
      <x:c r="C161" s="20"/>
      <x:c r="D161" s="22"/>
      <x:c r="E161" s="22"/>
      <x:c r="F161" s="22"/>
      <x:c r="G161" s="5"/>
      <x:c r="H161" s="5"/>
      <x:c r="I161" s="5" t="str">
        <x:f>IF(B161="","",IF(COUNTIF('Shipments'!$A$4:$A$200,B161)&gt;0,"PASS","CHECK"))</x:f>
      </x:c>
    </x:row>
    <x:row r="162" ht="15" hidden="0" customHeight="1">
      <x:c r="A162" s="5"/>
      <x:c r="B162" s="5"/>
      <x:c r="C162" s="20"/>
      <x:c r="D162" s="22"/>
      <x:c r="E162" s="22"/>
      <x:c r="F162" s="22"/>
      <x:c r="G162" s="5"/>
      <x:c r="H162" s="5"/>
      <x:c r="I162" s="5" t="str">
        <x:f>IF(B162="","",IF(COUNTIF('Shipments'!$A$4:$A$200,B162)&gt;0,"PASS","CHECK"))</x:f>
      </x:c>
    </x:row>
    <x:row r="163" ht="15" hidden="0" customHeight="1">
      <x:c r="A163" s="5"/>
      <x:c r="B163" s="5"/>
      <x:c r="C163" s="20"/>
      <x:c r="D163" s="22"/>
      <x:c r="E163" s="22"/>
      <x:c r="F163" s="22"/>
      <x:c r="G163" s="5"/>
      <x:c r="H163" s="5"/>
      <x:c r="I163" s="5" t="str">
        <x:f>IF(B163="","",IF(COUNTIF('Shipments'!$A$4:$A$200,B163)&gt;0,"PASS","CHECK"))</x:f>
      </x:c>
    </x:row>
    <x:row r="164" ht="15" hidden="0" customHeight="1">
      <x:c r="A164" s="5"/>
      <x:c r="B164" s="5"/>
      <x:c r="C164" s="20"/>
      <x:c r="D164" s="22"/>
      <x:c r="E164" s="22"/>
      <x:c r="F164" s="22"/>
      <x:c r="G164" s="5"/>
      <x:c r="H164" s="5"/>
      <x:c r="I164" s="5" t="str">
        <x:f>IF(B164="","",IF(COUNTIF('Shipments'!$A$4:$A$200,B164)&gt;0,"PASS","CHECK"))</x:f>
      </x:c>
    </x:row>
    <x:row r="165" ht="15" hidden="0" customHeight="1">
      <x:c r="A165" s="5"/>
      <x:c r="B165" s="5"/>
      <x:c r="C165" s="20"/>
      <x:c r="D165" s="22"/>
      <x:c r="E165" s="22"/>
      <x:c r="F165" s="22"/>
      <x:c r="G165" s="5"/>
      <x:c r="H165" s="5"/>
      <x:c r="I165" s="5" t="str">
        <x:f>IF(B165="","",IF(COUNTIF('Shipments'!$A$4:$A$200,B165)&gt;0,"PASS","CHECK"))</x:f>
      </x:c>
    </x:row>
    <x:row r="166" ht="15" hidden="0" customHeight="1">
      <x:c r="A166" s="5"/>
      <x:c r="B166" s="5"/>
      <x:c r="C166" s="20"/>
      <x:c r="D166" s="22"/>
      <x:c r="E166" s="22"/>
      <x:c r="F166" s="22"/>
      <x:c r="G166" s="5"/>
      <x:c r="H166" s="5"/>
      <x:c r="I166" s="5" t="str">
        <x:f>IF(B166="","",IF(COUNTIF('Shipments'!$A$4:$A$200,B166)&gt;0,"PASS","CHECK"))</x:f>
      </x:c>
    </x:row>
    <x:row r="167" ht="15" hidden="0" customHeight="1">
      <x:c r="A167" s="5"/>
      <x:c r="B167" s="5"/>
      <x:c r="C167" s="20"/>
      <x:c r="D167" s="22"/>
      <x:c r="E167" s="22"/>
      <x:c r="F167" s="22"/>
      <x:c r="G167" s="5"/>
      <x:c r="H167" s="5"/>
      <x:c r="I167" s="5" t="str">
        <x:f>IF(B167="","",IF(COUNTIF('Shipments'!$A$4:$A$200,B167)&gt;0,"PASS","CHECK"))</x:f>
      </x:c>
    </x:row>
    <x:row r="168" ht="15" hidden="0" customHeight="1">
      <x:c r="A168" s="5"/>
      <x:c r="B168" s="5"/>
      <x:c r="C168" s="20"/>
      <x:c r="D168" s="22"/>
      <x:c r="E168" s="22"/>
      <x:c r="F168" s="22"/>
      <x:c r="G168" s="5"/>
      <x:c r="H168" s="5"/>
      <x:c r="I168" s="5" t="str">
        <x:f>IF(B168="","",IF(COUNTIF('Shipments'!$A$4:$A$200,B168)&gt;0,"PASS","CHECK"))</x:f>
      </x:c>
    </x:row>
    <x:row r="169" ht="15" hidden="0" customHeight="1">
      <x:c r="A169" s="5"/>
      <x:c r="B169" s="5"/>
      <x:c r="C169" s="20"/>
      <x:c r="D169" s="22"/>
      <x:c r="E169" s="22"/>
      <x:c r="F169" s="22"/>
      <x:c r="G169" s="5"/>
      <x:c r="H169" s="5"/>
      <x:c r="I169" s="5" t="str">
        <x:f>IF(B169="","",IF(COUNTIF('Shipments'!$A$4:$A$200,B169)&gt;0,"PASS","CHECK"))</x:f>
      </x:c>
    </x:row>
    <x:row r="170" ht="15" hidden="0" customHeight="1">
      <x:c r="A170" s="5"/>
      <x:c r="B170" s="5"/>
      <x:c r="C170" s="20"/>
      <x:c r="D170" s="22"/>
      <x:c r="E170" s="22"/>
      <x:c r="F170" s="22"/>
      <x:c r="G170" s="5"/>
      <x:c r="H170" s="5"/>
      <x:c r="I170" s="5" t="str">
        <x:f>IF(B170="","",IF(COUNTIF('Shipments'!$A$4:$A$200,B170)&gt;0,"PASS","CHECK"))</x:f>
      </x:c>
    </x:row>
    <x:row r="171" ht="15" hidden="0" customHeight="1">
      <x:c r="A171" s="5"/>
      <x:c r="B171" s="5"/>
      <x:c r="C171" s="20"/>
      <x:c r="D171" s="22"/>
      <x:c r="E171" s="22"/>
      <x:c r="F171" s="22"/>
      <x:c r="G171" s="5"/>
      <x:c r="H171" s="5"/>
      <x:c r="I171" s="5" t="str">
        <x:f>IF(B171="","",IF(COUNTIF('Shipments'!$A$4:$A$200,B171)&gt;0,"PASS","CHECK"))</x:f>
      </x:c>
    </x:row>
    <x:row r="172" ht="15" hidden="0" customHeight="1">
      <x:c r="A172" s="5"/>
      <x:c r="B172" s="5"/>
      <x:c r="C172" s="20"/>
      <x:c r="D172" s="22"/>
      <x:c r="E172" s="22"/>
      <x:c r="F172" s="22"/>
      <x:c r="G172" s="5"/>
      <x:c r="H172" s="5"/>
      <x:c r="I172" s="5" t="str">
        <x:f>IF(B172="","",IF(COUNTIF('Shipments'!$A$4:$A$200,B172)&gt;0,"PASS","CHECK"))</x:f>
      </x:c>
    </x:row>
    <x:row r="173" ht="15" hidden="0" customHeight="1">
      <x:c r="A173" s="5"/>
      <x:c r="B173" s="5"/>
      <x:c r="C173" s="20"/>
      <x:c r="D173" s="22"/>
      <x:c r="E173" s="22"/>
      <x:c r="F173" s="22"/>
      <x:c r="G173" s="5"/>
      <x:c r="H173" s="5"/>
      <x:c r="I173" s="5" t="str">
        <x:f>IF(B173="","",IF(COUNTIF('Shipments'!$A$4:$A$200,B173)&gt;0,"PASS","CHECK"))</x:f>
      </x:c>
    </x:row>
    <x:row r="174" ht="15" hidden="0" customHeight="1">
      <x:c r="A174" s="5"/>
      <x:c r="B174" s="5"/>
      <x:c r="C174" s="20"/>
      <x:c r="D174" s="22"/>
      <x:c r="E174" s="22"/>
      <x:c r="F174" s="22"/>
      <x:c r="G174" s="5"/>
      <x:c r="H174" s="5"/>
      <x:c r="I174" s="5" t="str">
        <x:f>IF(B174="","",IF(COUNTIF('Shipments'!$A$4:$A$200,B174)&gt;0,"PASS","CHECK"))</x:f>
      </x:c>
    </x:row>
    <x:row r="175" ht="15" hidden="0" customHeight="1">
      <x:c r="A175" s="5"/>
      <x:c r="B175" s="5"/>
      <x:c r="C175" s="20"/>
      <x:c r="D175" s="22"/>
      <x:c r="E175" s="22"/>
      <x:c r="F175" s="22"/>
      <x:c r="G175" s="5"/>
      <x:c r="H175" s="5"/>
      <x:c r="I175" s="5" t="str">
        <x:f>IF(B175="","",IF(COUNTIF('Shipments'!$A$4:$A$200,B175)&gt;0,"PASS","CHECK"))</x:f>
      </x:c>
    </x:row>
    <x:row r="176" ht="15" hidden="0" customHeight="1">
      <x:c r="A176" s="5"/>
      <x:c r="B176" s="5"/>
      <x:c r="C176" s="20"/>
      <x:c r="D176" s="22"/>
      <x:c r="E176" s="22"/>
      <x:c r="F176" s="22"/>
      <x:c r="G176" s="5"/>
      <x:c r="H176" s="5"/>
      <x:c r="I176" s="5" t="str">
        <x:f>IF(B176="","",IF(COUNTIF('Shipments'!$A$4:$A$200,B176)&gt;0,"PASS","CHECK"))</x:f>
      </x:c>
    </x:row>
    <x:row r="177" ht="15" hidden="0" customHeight="1">
      <x:c r="A177" s="5"/>
      <x:c r="B177" s="5"/>
      <x:c r="C177" s="20"/>
      <x:c r="D177" s="22"/>
      <x:c r="E177" s="22"/>
      <x:c r="F177" s="22"/>
      <x:c r="G177" s="5"/>
      <x:c r="H177" s="5"/>
      <x:c r="I177" s="5" t="str">
        <x:f>IF(B177="","",IF(COUNTIF('Shipments'!$A$4:$A$200,B177)&gt;0,"PASS","CHECK"))</x:f>
      </x:c>
    </x:row>
    <x:row r="178" ht="15" hidden="0" customHeight="1">
      <x:c r="A178" s="5"/>
      <x:c r="B178" s="5"/>
      <x:c r="C178" s="20"/>
      <x:c r="D178" s="22"/>
      <x:c r="E178" s="22"/>
      <x:c r="F178" s="22"/>
      <x:c r="G178" s="5"/>
      <x:c r="H178" s="5"/>
      <x:c r="I178" s="5" t="str">
        <x:f>IF(B178="","",IF(COUNTIF('Shipments'!$A$4:$A$200,B178)&gt;0,"PASS","CHECK"))</x:f>
      </x:c>
    </x:row>
    <x:row r="179" ht="15" hidden="0" customHeight="1">
      <x:c r="A179" s="5"/>
      <x:c r="B179" s="5"/>
      <x:c r="C179" s="20"/>
      <x:c r="D179" s="22"/>
      <x:c r="E179" s="22"/>
      <x:c r="F179" s="22"/>
      <x:c r="G179" s="5"/>
      <x:c r="H179" s="5"/>
      <x:c r="I179" s="5" t="str">
        <x:f>IF(B179="","",IF(COUNTIF('Shipments'!$A$4:$A$200,B179)&gt;0,"PASS","CHECK"))</x:f>
      </x:c>
    </x:row>
    <x:row r="180" ht="15" hidden="0" customHeight="1">
      <x:c r="A180" s="5"/>
      <x:c r="B180" s="5"/>
      <x:c r="C180" s="20"/>
      <x:c r="D180" s="22"/>
      <x:c r="E180" s="22"/>
      <x:c r="F180" s="22"/>
      <x:c r="G180" s="5"/>
      <x:c r="H180" s="5"/>
      <x:c r="I180" s="5" t="str">
        <x:f>IF(B180="","",IF(COUNTIF('Shipments'!$A$4:$A$200,B180)&gt;0,"PASS","CHECK"))</x:f>
      </x:c>
    </x:row>
    <x:row r="181" ht="15" hidden="0" customHeight="1">
      <x:c r="A181" s="5"/>
      <x:c r="B181" s="5"/>
      <x:c r="C181" s="20"/>
      <x:c r="D181" s="22"/>
      <x:c r="E181" s="22"/>
      <x:c r="F181" s="22"/>
      <x:c r="G181" s="5"/>
      <x:c r="H181" s="5"/>
      <x:c r="I181" s="5" t="str">
        <x:f>IF(B181="","",IF(COUNTIF('Shipments'!$A$4:$A$200,B181)&gt;0,"PASS","CHECK"))</x:f>
      </x:c>
    </x:row>
    <x:row r="182" ht="15" hidden="0" customHeight="1">
      <x:c r="A182" s="5"/>
      <x:c r="B182" s="5"/>
      <x:c r="C182" s="20"/>
      <x:c r="D182" s="22"/>
      <x:c r="E182" s="22"/>
      <x:c r="F182" s="22"/>
      <x:c r="G182" s="5"/>
      <x:c r="H182" s="5"/>
      <x:c r="I182" s="5" t="str">
        <x:f>IF(B182="","",IF(COUNTIF('Shipments'!$A$4:$A$200,B182)&gt;0,"PASS","CHECK"))</x:f>
      </x:c>
    </x:row>
    <x:row r="183" ht="15" hidden="0" customHeight="1">
      <x:c r="A183" s="5"/>
      <x:c r="B183" s="5"/>
      <x:c r="C183" s="20"/>
      <x:c r="D183" s="22"/>
      <x:c r="E183" s="22"/>
      <x:c r="F183" s="22"/>
      <x:c r="G183" s="5"/>
      <x:c r="H183" s="5"/>
      <x:c r="I183" s="5" t="str">
        <x:f>IF(B183="","",IF(COUNTIF('Shipments'!$A$4:$A$200,B183)&gt;0,"PASS","CHECK"))</x:f>
      </x:c>
    </x:row>
    <x:row r="184" ht="15" hidden="0" customHeight="1">
      <x:c r="A184" s="5"/>
      <x:c r="B184" s="5"/>
      <x:c r="C184" s="20"/>
      <x:c r="D184" s="22"/>
      <x:c r="E184" s="22"/>
      <x:c r="F184" s="22"/>
      <x:c r="G184" s="5"/>
      <x:c r="H184" s="5"/>
      <x:c r="I184" s="5" t="str">
        <x:f>IF(B184="","",IF(COUNTIF('Shipments'!$A$4:$A$200,B184)&gt;0,"PASS","CHECK"))</x:f>
      </x:c>
    </x:row>
    <x:row r="185" ht="15" hidden="0" customHeight="1">
      <x:c r="A185" s="5"/>
      <x:c r="B185" s="5"/>
      <x:c r="C185" s="20"/>
      <x:c r="D185" s="22"/>
      <x:c r="E185" s="22"/>
      <x:c r="F185" s="22"/>
      <x:c r="G185" s="5"/>
      <x:c r="H185" s="5"/>
      <x:c r="I185" s="5" t="str">
        <x:f>IF(B185="","",IF(COUNTIF('Shipments'!$A$4:$A$200,B185)&gt;0,"PASS","CHECK"))</x:f>
      </x:c>
    </x:row>
    <x:row r="186" ht="15" hidden="0" customHeight="1">
      <x:c r="A186" s="5"/>
      <x:c r="B186" s="5"/>
      <x:c r="C186" s="20"/>
      <x:c r="D186" s="22"/>
      <x:c r="E186" s="22"/>
      <x:c r="F186" s="22"/>
      <x:c r="G186" s="5"/>
      <x:c r="H186" s="5"/>
      <x:c r="I186" s="5" t="str">
        <x:f>IF(B186="","",IF(COUNTIF('Shipments'!$A$4:$A$200,B186)&gt;0,"PASS","CHECK"))</x:f>
      </x:c>
    </x:row>
    <x:row r="187" ht="15" hidden="0" customHeight="1">
      <x:c r="A187" s="5"/>
      <x:c r="B187" s="5"/>
      <x:c r="C187" s="20"/>
      <x:c r="D187" s="22"/>
      <x:c r="E187" s="22"/>
      <x:c r="F187" s="22"/>
      <x:c r="G187" s="5"/>
      <x:c r="H187" s="5"/>
      <x:c r="I187" s="5" t="str">
        <x:f>IF(B187="","",IF(COUNTIF('Shipments'!$A$4:$A$200,B187)&gt;0,"PASS","CHECK"))</x:f>
      </x:c>
    </x:row>
    <x:row r="188" ht="15" hidden="0" customHeight="1">
      <x:c r="A188" s="5"/>
      <x:c r="B188" s="5"/>
      <x:c r="C188" s="20"/>
      <x:c r="D188" s="22"/>
      <x:c r="E188" s="22"/>
      <x:c r="F188" s="22"/>
      <x:c r="G188" s="5"/>
      <x:c r="H188" s="5"/>
      <x:c r="I188" s="5" t="str">
        <x:f>IF(B188="","",IF(COUNTIF('Shipments'!$A$4:$A$200,B188)&gt;0,"PASS","CHECK"))</x:f>
      </x:c>
    </x:row>
    <x:row r="189" ht="15" hidden="0" customHeight="1">
      <x:c r="A189" s="5"/>
      <x:c r="B189" s="5"/>
      <x:c r="C189" s="20"/>
      <x:c r="D189" s="22"/>
      <x:c r="E189" s="22"/>
      <x:c r="F189" s="22"/>
      <x:c r="G189" s="5"/>
      <x:c r="H189" s="5"/>
      <x:c r="I189" s="5" t="str">
        <x:f>IF(B189="","",IF(COUNTIF('Shipments'!$A$4:$A$200,B189)&gt;0,"PASS","CHECK"))</x:f>
      </x:c>
    </x:row>
    <x:row r="190" ht="15" hidden="0" customHeight="1">
      <x:c r="A190" s="5"/>
      <x:c r="B190" s="5"/>
      <x:c r="C190" s="20"/>
      <x:c r="D190" s="22"/>
      <x:c r="E190" s="22"/>
      <x:c r="F190" s="22"/>
      <x:c r="G190" s="5"/>
      <x:c r="H190" s="5"/>
      <x:c r="I190" s="5" t="str">
        <x:f>IF(B190="","",IF(COUNTIF('Shipments'!$A$4:$A$200,B190)&gt;0,"PASS","CHECK"))</x:f>
      </x:c>
    </x:row>
    <x:row r="191" ht="15" hidden="0" customHeight="1">
      <x:c r="A191" s="5"/>
      <x:c r="B191" s="5"/>
      <x:c r="C191" s="20"/>
      <x:c r="D191" s="22"/>
      <x:c r="E191" s="22"/>
      <x:c r="F191" s="22"/>
      <x:c r="G191" s="5"/>
      <x:c r="H191" s="5"/>
      <x:c r="I191" s="5" t="str">
        <x:f>IF(B191="","",IF(COUNTIF('Shipments'!$A$4:$A$200,B191)&gt;0,"PASS","CHECK"))</x:f>
      </x:c>
    </x:row>
    <x:row r="192" ht="15" hidden="0" customHeight="1">
      <x:c r="A192" s="5"/>
      <x:c r="B192" s="5"/>
      <x:c r="C192" s="20"/>
      <x:c r="D192" s="22"/>
      <x:c r="E192" s="22"/>
      <x:c r="F192" s="22"/>
      <x:c r="G192" s="5"/>
      <x:c r="H192" s="5"/>
      <x:c r="I192" s="5" t="str">
        <x:f>IF(B192="","",IF(COUNTIF('Shipments'!$A$4:$A$200,B192)&gt;0,"PASS","CHECK"))</x:f>
      </x:c>
    </x:row>
    <x:row r="193" ht="15" hidden="0" customHeight="1">
      <x:c r="A193" s="5"/>
      <x:c r="B193" s="5"/>
      <x:c r="C193" s="20"/>
      <x:c r="D193" s="22"/>
      <x:c r="E193" s="22"/>
      <x:c r="F193" s="22"/>
      <x:c r="G193" s="5"/>
      <x:c r="H193" s="5"/>
      <x:c r="I193" s="5" t="str">
        <x:f>IF(B193="","",IF(COUNTIF('Shipments'!$A$4:$A$200,B193)&gt;0,"PASS","CHECK"))</x:f>
      </x:c>
    </x:row>
    <x:row r="194" ht="15" hidden="0" customHeight="1">
      <x:c r="A194" s="5"/>
      <x:c r="B194" s="5"/>
      <x:c r="C194" s="20"/>
      <x:c r="D194" s="22"/>
      <x:c r="E194" s="22"/>
      <x:c r="F194" s="22"/>
      <x:c r="G194" s="5"/>
      <x:c r="H194" s="5"/>
      <x:c r="I194" s="5" t="str">
        <x:f>IF(B194="","",IF(COUNTIF('Shipments'!$A$4:$A$200,B194)&gt;0,"PASS","CHECK"))</x:f>
      </x:c>
    </x:row>
    <x:row r="195" ht="15" hidden="0" customHeight="1">
      <x:c r="A195" s="5"/>
      <x:c r="B195" s="5"/>
      <x:c r="C195" s="20"/>
      <x:c r="D195" s="22"/>
      <x:c r="E195" s="22"/>
      <x:c r="F195" s="22"/>
      <x:c r="G195" s="5"/>
      <x:c r="H195" s="5"/>
      <x:c r="I195" s="5" t="str">
        <x:f>IF(B195="","",IF(COUNTIF('Shipments'!$A$4:$A$200,B195)&gt;0,"PASS","CHECK"))</x:f>
      </x:c>
    </x:row>
    <x:row r="196" ht="15" hidden="0" customHeight="1">
      <x:c r="A196" s="5"/>
      <x:c r="B196" s="5"/>
      <x:c r="C196" s="20"/>
      <x:c r="D196" s="22"/>
      <x:c r="E196" s="22"/>
      <x:c r="F196" s="22"/>
      <x:c r="G196" s="5"/>
      <x:c r="H196" s="5"/>
      <x:c r="I196" s="5" t="str">
        <x:f>IF(B196="","",IF(COUNTIF('Shipments'!$A$4:$A$200,B196)&gt;0,"PASS","CHECK"))</x:f>
      </x:c>
    </x:row>
    <x:row r="197" ht="15" hidden="0" customHeight="1">
      <x:c r="A197" s="5"/>
      <x:c r="B197" s="5"/>
      <x:c r="C197" s="20"/>
      <x:c r="D197" s="22"/>
      <x:c r="E197" s="22"/>
      <x:c r="F197" s="22"/>
      <x:c r="G197" s="5"/>
      <x:c r="H197" s="5"/>
      <x:c r="I197" s="5" t="str">
        <x:f>IF(B197="","",IF(COUNTIF('Shipments'!$A$4:$A$200,B197)&gt;0,"PASS","CHECK"))</x:f>
      </x:c>
    </x:row>
    <x:row r="198" ht="15" hidden="0" customHeight="1">
      <x:c r="A198" s="5"/>
      <x:c r="B198" s="5"/>
      <x:c r="C198" s="20"/>
      <x:c r="D198" s="22"/>
      <x:c r="E198" s="22"/>
      <x:c r="F198" s="22"/>
      <x:c r="G198" s="5"/>
      <x:c r="H198" s="5"/>
      <x:c r="I198" s="5" t="str">
        <x:f>IF(B198="","",IF(COUNTIF('Shipments'!$A$4:$A$200,B198)&gt;0,"PASS","CHECK"))</x:f>
      </x:c>
    </x:row>
    <x:row r="199" ht="15" hidden="0" customHeight="1">
      <x:c r="A199" s="5"/>
      <x:c r="B199" s="5"/>
      <x:c r="C199" s="20"/>
      <x:c r="D199" s="22"/>
      <x:c r="E199" s="22"/>
      <x:c r="F199" s="22"/>
      <x:c r="G199" s="5"/>
      <x:c r="H199" s="5"/>
      <x:c r="I199" s="5" t="str">
        <x:f>IF(B199="","",IF(COUNTIF('Shipments'!$A$4:$A$200,B199)&gt;0,"PASS","CHECK"))</x:f>
      </x:c>
    </x:row>
    <x:row r="200" ht="15" hidden="0" customHeight="1">
      <x:c r="A200" s="5"/>
      <x:c r="B200" s="5"/>
      <x:c r="C200" s="20"/>
      <x:c r="D200" s="22"/>
      <x:c r="E200" s="22"/>
      <x:c r="F200" s="22"/>
      <x:c r="G200" s="5"/>
      <x:c r="H200" s="5"/>
      <x:c r="I200" s="5" t="str">
        <x:f>IF(B200="","",IF(COUNTIF('Shipments'!$A$4:$A$200,B200)&gt;0,"PASS","CHECK"))</x:f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Corporate Gift Parcel Damage Log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Period start</x:v>
      </x:c>
      <x:c r="B3" s="31" t="d">
        <x:v>2026-09-01T00:00:00.000Z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Period end</x:v>
      </x:c>
      <x:c r="B4" s="23" t="d">
        <x:v>2026-09-30T00:00:00.000Z</x:v>
      </x:c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/>
      <x:c r="B5" s="18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Metric</x:v>
      </x:c>
      <x:c r="B6" s="18" t="str">
        <x:v>Value</x:v>
      </x:c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Unique shipments</x:v>
      </x:c>
      <x:c r="B7" s="18" t="n">
        <x:f>SUM('Shipments'!N4:N200)</x:f>
        <x:v>4</x:v>
      </x:c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 t="str">
        <x:v>Parcels shipped</x:v>
      </x:c>
      <x:c r="B8" s="18" t="n">
        <x:f>SUM('Shipments'!O4:O200)</x:f>
        <x:v>5</x:v>
      </x:c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Unique damage incidents</x:v>
      </x:c>
      <x:c r="B9" s="18" t="n">
        <x:f>SUM('Shipments'!P4:P200)</x:f>
        <x:v>2</x:v>
      </x:c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 t="str">
        <x:v>Damage rate</x:v>
      </x:c>
      <x:c r="B10" s="32" t="n">
        <x:f>IF(B8=0,"",B9/B8)</x:f>
        <x:v>0.4</x:v>
      </x:c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 ht="15" hidden="0" customHeight="1">
      <x:c r="A11" s="18" t="str">
        <x:v>Approved recovery</x:v>
      </x:c>
      <x:c r="B11" s="25" t="n">
        <x:f>SUMIFS('Claims'!E4:E200,'Claims'!C4:C200,"&gt;="&amp;B3,'Claims'!C4:C200,"&lt;="&amp;B4)</x:f>
        <x:v>45</x:v>
      </x:c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 ht="15" hidden="0" customHeight="1">
      <x:c r="A12" s="18" t="str">
        <x:v>Replacement cost</x:v>
      </x:c>
      <x:c r="B12" s="25" t="n">
        <x:f>SUMIFS('Claims'!F4:F200,'Claims'!C4:C200,"&gt;="&amp;B3,'Claims'!C4:C200,"&lt;="&amp;B4)</x:f>
        <x:v>117</x:v>
      </x:c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Corporate Gift Parcel Damage Log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8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Boundary case</x:v>
      </x:c>
      <x:c r="B3" s="15" t="str">
        <x:v>Expected</x:v>
      </x:c>
      <x:c r="C3" s="15" t="str">
        <x:v>Observed</x:v>
      </x:c>
      <x:c r="D3" s="15" t="str">
        <x:v>Acceptance</x:v>
      </x:c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Unique damage incidents</x:v>
      </x:c>
      <x:c r="B4" s="18" t="n">
        <x:v>2</x:v>
      </x:c>
      <x:c r="C4" s="18" t="n">
        <x:f>SUM('Shipments'!P4:P200)</x:f>
        <x:v>2</x:v>
      </x:c>
      <x:c r="D4" s="18" t="str">
        <x:f>IF(C4=B4,"PASS","CHECK")</x:f>
        <x:v>PASS</x:v>
      </x:c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Duplicate ID counts once</x:v>
      </x:c>
      <x:c r="B5" s="18" t="n">
        <x:v>1</x:v>
      </x:c>
      <x:c r="C5" s="18" t="n">
        <x:f>SUMIF('Shipments'!A4:A200,"S-1001",'Shipments'!P4:P200)</x:f>
        <x:v>1</x:v>
      </x:c>
      <x:c r="D5" s="18" t="str">
        <x:f>IF(C5=B5,"PASS","CHECK")</x:f>
        <x:v>PASS</x:v>
      </x:c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Replacement is not damage</x:v>
      </x:c>
      <x:c r="B6" s="18" t="n">
        <x:v>0</x:v>
      </x:c>
      <x:c r="C6" s="18" t="n">
        <x:f>SUMIF('Shipments'!A4:A200,"S-1001-R1",'Shipments'!P4:P200)</x:f>
        <x:v>0</x:v>
      </x:c>
      <x:c r="D6" s="18" t="str">
        <x:f>IF(C6=B6,"PASS","CHECK")</x:f>
        <x:v>PASS</x:v>
      </x:c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Empty period returns blank</x:v>
      </x:c>
      <x:c r="B7" s="18" t="str">
        <x:v>blank</x:v>
      </x:c>
      <x:c r="C7" s="18" t="str">
        <x:f>IF(COUNTIFS('Shipments'!C4:C200,"&gt;="&amp;DATE(2030,1,1),'Shipments'!C4:C200,"&lt;="&amp;DATE(2030,1,31))=0,"",1)</x:f>
      </x:c>
      <x:c r="D7" s="18" t="str">
        <x:f>IF(C7="","PASS","CHECK")</x:f>
        <x:v>PASS</x:v>
      </x:c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 t="str">
        <x:v>All active claim shipment IDs exist</x:v>
      </x:c>
      <x:c r="B8" s="18" t="n">
        <x:v>0</x:v>
      </x:c>
      <x:c r="C8" s="18" t="n">
        <x:f>COUNTIF('Claims'!I4:I200,"CHECK")</x:f>
        <x:v>0</x:v>
      </x:c>
      <x:c r="D8" s="18" t="str">
        <x:f>IF(C8=B8,"PASS","CHECK")</x:f>
        <x:v>PASS</x:v>
      </x:c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Orphan claim negative control</x:v>
      </x:c>
      <x:c r="B9" s="18" t="str">
        <x:v>CHECK</x:v>
      </x:c>
      <x:c r="C9" s="18" t="str">
        <x:f>IF(COUNTIF('Shipments'!A4:A200,"S-ORPHAN")=0,"CHECK","PASS")</x:f>
        <x:v>CHECK</x:v>
      </x:c>
      <x:c r="D9" s="18" t="str">
        <x:f>IF(C9=B9,"PASS","CHECK")</x:f>
        <x:v>PASS</x:v>
      </x:c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Corporate Gift Parcel Damage Log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8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Check</x:v>
      </x:c>
      <x:c r="B3" s="15" t="str">
        <x:v>Formula</x:v>
      </x:c>
      <x:c r="C3" s="15" t="str">
        <x:v>Result</x:v>
      </x:c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Shipment IDs present</x:v>
      </x:c>
      <x:c r="B4" s="18" t="str">
        <x:v>Missing IDs</x:v>
      </x:c>
      <x:c r="C4" s="18" t="str">
        <x:f>IF(COUNTIFS('Shipments'!B4:B200,"&lt;&gt;",'Shipments'!A4:A200,"")=0,"PASS","CHECK")</x:f>
        <x:v>PASS</x:v>
      </x:c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Order keys present</x:v>
      </x:c>
      <x:c r="B5" s="18" t="str">
        <x:v>Missing keys</x:v>
      </x:c>
      <x:c r="C5" s="18" t="str">
        <x:f>IF(COUNTIFS('Shipments'!A4:A200,"&lt;&gt;",'Shipments'!B4:B200,"")=0,"PASS","CHECK")</x:f>
        <x:v>PASS</x:v>
      </x:c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Damage category mapped</x:v>
      </x:c>
      <x:c r="B6" s="18" t="str">
        <x:v>Unmapped damage</x:v>
      </x:c>
      <x:c r="C6" s="18" t="str">
        <x:f>IF(COUNTIFS('Shipments'!A4:A200,"&lt;&gt;",'Shipments'!E4:E200,"Damaged",'Shipments'!F4:F200,"None")+COUNTIFS('Shipments'!A4:A200,"&lt;&gt;",'Shipments'!E4:E200,"Damaged",'Shipments'!F4:F200,"")=0,"PASS","CHECK")</x:f>
        <x:v>PASS</x:v>
      </x:c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Claim references exist</x:v>
      </x:c>
      <x:c r="B7" s="18" t="str">
        <x:v>Cross-sheet referential integrity</x:v>
      </x:c>
      <x:c r="C7" s="18" t="str">
        <x:f>IF(COUNTIF('Claims'!I4:I200,"CHECK")=0,"PASS","CHECK")</x:f>
        <x:v>PASS</x:v>
      </x:c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 t="str">
        <x:v>Duplicate/replacement/empty-period tests</x:v>
      </x:c>
      <x:c r="B8" s="18" t="str">
        <x:v>All boundary cases pass</x:v>
      </x:c>
      <x:c r="C8" s="18" t="str">
        <x:f>IF(COUNTIF('Scenario'!D4:D9,"PASS")=6,"PASS","CHECK")</x:f>
        <x:v>PASS</x:v>
      </x:c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Period boundaries present</x:v>
      </x:c>
      <x:c r="B9" s="18" t="str">
        <x:v>Start and end dates</x:v>
      </x:c>
      <x:c r="C9" s="18" t="str">
        <x:f>IF(AND('Rates'!B3&lt;&gt;"",'Rates'!B4&gt;='Rates'!B3),"PASS","CHECK")</x:f>
        <x:v>PASS</x:v>
      </x:c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6.799999237060547" hidden="0" customHeight="1">
      <x:c r="A1" s="17" t="str">
        <x:v>Corporate Gift Parcel Damage Log 2026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</x:row>
    <x:row r="2" ht="15" hidden="0" customHeight="1">
      <x:c r="A2" s="18"/>
      <x:c r="B2" s="18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</x:row>
    <x:row r="3" ht="15" hidden="0" customHeight="1">
      <x:c r="A3" s="15" t="str">
        <x:v>Method item</x:v>
      </x:c>
      <x:c r="B3" s="15" t="str">
        <x:v>Definition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15" hidden="0" customHeight="1">
      <x:c r="A4" s="18" t="str">
        <x:v>Unit</x:v>
      </x:c>
      <x:c r="B4" s="18" t="str">
        <x:v>Physical shipment and parcel</x:v>
      </x:c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</x:row>
    <x:row r="5" ht="15" hidden="0" customHeight="1">
      <x:c r="A5" s="18" t="str">
        <x:v>Numerator</x:v>
      </x:c>
      <x:c r="B5" s="18" t="str">
        <x:v>Unique original shipment IDs marked damaged</x:v>
      </x:c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</x:row>
    <x:row r="6" ht="15" hidden="0" customHeight="1">
      <x:c r="A6" s="18" t="str">
        <x:v>Denominator</x:v>
      </x:c>
      <x:c r="B6" s="18" t="str">
        <x:v>Unique parcel count from first occurrence of each shipment ID</x:v>
      </x:c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</x:row>
    <x:row r="7" ht="15" hidden="0" customHeight="1">
      <x:c r="A7" s="18" t="str">
        <x:v>Period</x:v>
      </x:c>
      <x:c r="B7" s="18" t="str">
        <x:v>Inclusive start and end dates are set on Rates and drive row helper flags</x:v>
      </x:c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</x:row>
    <x:row r="8" ht="15" hidden="0" customHeight="1">
      <x:c r="A8" s="18" t="str">
        <x:v>Replacement</x:v>
      </x:c>
      <x:c r="B8" s="18" t="str">
        <x:v>Linked by original shipment ID; not counted as a new damage event</x:v>
      </x:c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</x:row>
    <x:row r="9" ht="15" hidden="0" customHeight="1">
      <x:c r="A9" s="18" t="str">
        <x:v>Recovery</x:v>
      </x:c>
      <x:c r="B9" s="18" t="str">
        <x:v>Approved carrier credit only; pending requests remain separate</x:v>
      </x:c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</x:row>
    <x:row r="10" ht="15" hidden="0" customHeight="1">
      <x:c r="A10" s="18" t="str">
        <x:v>Privacy</x:v>
      </x:c>
      <x:c r="B10" s="18" t="str">
        <x:v>Store evidence file references, not recipient addresses</x:v>
      </x:c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</x:row>
    <x:row r="11" ht="15" hidden="0" customHeight="1">
      <x:c r="A11" s="18" t="str">
        <x:v>Source review</x:v>
      </x:c>
      <x:c r="B11" s="18" t="str">
        <x:v>Carrier rules must be verified for the actual lane and filing date</x:v>
      </x:c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</x:row>
  </x:sheetData>
  <x:pageMargins left="0.7" right="0.7" top="0.75" bottom="0.75" header="0.3" footer="0.3"/>
</x:worksheet>
</file>