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7c20aa77c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3ac3da509cc84a9e"/>
    <x:sheet xmlns:r="http://schemas.openxmlformats.org/officeDocument/2006/relationships" name="市場" sheetId="2" r:id="Rbf39a3b1830f4493"/>
    <x:sheet xmlns:r="http://schemas.openxmlformats.org/officeDocument/2006/relationships" name="品類" sheetId="3" r:id="Rbdce0d849eb04b87"/>
    <x:sheet xmlns:r="http://schemas.openxmlformats.org/officeDocument/2006/relationships" name="規則" sheetId="4" r:id="R0cc6615d2bee4a20"/>
    <x:sheet xmlns:r="http://schemas.openxmlformats.org/officeDocument/2006/relationships" name="商品清單" sheetId="5" r:id="Ree52206516fd4203"/>
    <x:sheet xmlns:r="http://schemas.openxmlformats.org/officeDocument/2006/relationships" name="替代品" sheetId="6" r:id="R3efa024de365419a"/>
    <x:sheet xmlns:r="http://schemas.openxmlformats.org/officeDocument/2006/relationships" name="驗證" sheetId="7" r:id="R9d51e3280cfd4f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Noto Sans TC"/>
    </x:font>
    <x:font>
      <x:i/>
      <x:sz val="10"/>
      <x:color rgb="FF17324D"/>
      <x:name val="Noto Sans TC"/>
    </x:font>
    <x:font>
      <x:b/>
      <x:sz val="10"/>
      <x:color rgb="FFFFFFFF"/>
      <x:name val="Noto Sans TC"/>
    </x:font>
    <x:font>
      <x:b/>
      <x:sz val="10"/>
      <x:color rgb="FF1E2933"/>
      <x:name val="Noto Sans TC"/>
    </x:font>
    <x:font>
      <x:i/>
      <x:sz val="10"/>
      <x:color rgb="FF1E2933"/>
      <x:name val="Noto Sans TC"/>
    </x:font>
    <x:font>
      <x:sz val="10"/>
      <x:color rgb="FF1E2933"/>
      <x:name val="Noto Sans TC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3B8C88"/>
      </x:patternFill>
    </x:fill>
    <x:fill>
      <x:patternFill patternType="solid">
        <x:fgColor rgb="FFFCE8E6"/>
      </x:patternFill>
    </x:fill>
  </x:fills>
  <x:borders count="3">
    <x:border>
      <x:left/>
      <x:right/>
      <x:top/>
      <x:bottom/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2" xfId="0" applyNumberFormat="1" applyFont="1" applyFill="1" applyBorder="1"/>
    <x:xf numFmtId="200" fontId="0" fillId="0" borderId="2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6" fillId="0" borderId="2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ea706c1cc4668" /><Relationship Type="http://schemas.openxmlformats.org/officeDocument/2006/relationships/theme" Target="/xl/theme/theme1.xml" Id="Rd3ad1ec8b3334a22" /><Relationship Type="http://schemas.openxmlformats.org/officeDocument/2006/relationships/sharedStrings" Target="/xl/sharedStrings.xml" Id="R49cb3ace1656415b" /><Relationship Type="http://schemas.openxmlformats.org/officeDocument/2006/relationships/worksheet" Target="/xl/worksheets/sheet1.xml" Id="R3ac3da509cc84a9e" /><Relationship Type="http://schemas.openxmlformats.org/officeDocument/2006/relationships/worksheet" Target="/xl/worksheets/sheet2.xml" Id="Rbf39a3b1830f4493" /><Relationship Type="http://schemas.openxmlformats.org/officeDocument/2006/relationships/worksheet" Target="/xl/worksheets/sheet3.xml" Id="Rbdce0d849eb04b87" /><Relationship Type="http://schemas.openxmlformats.org/officeDocument/2006/relationships/worksheet" Target="/xl/worksheets/sheet4.xml" Id="R0cc6615d2bee4a20" /><Relationship Type="http://schemas.openxmlformats.org/officeDocument/2006/relationships/worksheet" Target="/xl/worksheets/sheet5.xml" Id="Ree52206516fd4203" /><Relationship Type="http://schemas.openxmlformats.org/officeDocument/2006/relationships/worksheet" Target="/xl/worksheets/sheet6.xml" Id="R3efa024de365419a" /><Relationship Type="http://schemas.openxmlformats.org/officeDocument/2006/relationships/worksheet" Target="/xl/worksheets/sheet7.xml" Id="R9d51e3280cfd4f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74" hidden="0" customWidth="1"/>
    <x:col min="3" max="3" width="42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>
      <x:c r="A4" s="25" t="str">
        <x:v>方法</x:v>
      </x:c>
      <x:c r="B4" s="25" t="str">
        <x:v>以市場編號＋品類編號＋商品編號串接。只有供應、配送、公司與在地審查、關聯規則、市場／品類／規則負責人及證據日期都有效時，才可提供禮品。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活頁簿負責人</x:v>
      </x:c>
      <x:c r="B5" s="25" t="str"/>
      <x:c r="C5" s="30"/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檢視頻率</x:v>
      </x:c>
      <x:c r="B6" s="25" t="str">
        <x:v>每季，以及規則、承運商、目錄或商品有重大變更時</x:v>
      </x:c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6" t="str">
        <x:v>使用界線</x:v>
      </x:c>
      <x:c r="B7" s="26" t="str">
        <x:v>本表記錄公司的決策，不是法律、稅務、海關、郵政或商品核准。在地負責人仍須查核最新規則。</x:v>
      </x:c>
      <x:c r="C7" s="30"/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</x:row>
    <x:row r="9" ht="30" customHeight="1">
      <x:c r="A9" s="27" t="str">
        <x:v>#</x:v>
      </x:c>
      <x:c r="B9" s="27" t="str">
        <x:v>工作表</x:v>
      </x:c>
      <x:c r="C9" s="27" t="str">
        <x:v>用途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n">
        <x:v>1</x:v>
      </x:c>
      <x:c r="B10" s="25" t="str">
        <x:v>使用說明</x:v>
      </x:c>
      <x:c r="C10" s="25" t="str">
        <x:v>使用方式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25" t="n">
        <x:v>2</x:v>
      </x:c>
      <x:c r="B11" s="25" t="str">
        <x:v>市場</x:v>
      </x:c>
      <x:c r="C11" s="25" t="str">
        <x:v>市場負責人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  <x:row r="12">
      <x:c r="A12" s="25" t="n">
        <x:v>3</x:v>
      </x:c>
      <x:c r="B12" s="25" t="str">
        <x:v>品類</x:v>
      </x:c>
      <x:c r="C12" s="25" t="str">
        <x:v>品類控制</x:v>
      </x:c>
      <x:c r="D12" s="30"/>
      <x:c r="E12" s="30"/>
      <x:c r="F12" s="30"/>
      <x:c r="G12" s="30"/>
      <x:c r="H12" s="30"/>
      <x:c r="I12" s="30"/>
      <x:c r="J12" s="30"/>
      <x:c r="K12" s="30"/>
      <x:c r="L12" s="30"/>
    </x:row>
    <x:row r="13">
      <x:c r="A13" s="25" t="n">
        <x:v>4</x:v>
      </x:c>
      <x:c r="B13" s="25" t="str">
        <x:v>規則</x:v>
      </x:c>
      <x:c r="C13" s="25" t="str">
        <x:v>決策規則</x:v>
      </x:c>
      <x:c r="D13" s="30"/>
      <x:c r="E13" s="30"/>
      <x:c r="F13" s="30"/>
      <x:c r="G13" s="30"/>
      <x:c r="H13" s="30"/>
      <x:c r="I13" s="30"/>
      <x:c r="J13" s="30"/>
      <x:c r="K13" s="30"/>
      <x:c r="L13" s="30"/>
    </x:row>
    <x:row r="14">
      <x:c r="A14" s="25" t="n">
        <x:v>5</x:v>
      </x:c>
      <x:c r="B14" s="25" t="str">
        <x:v>商品清單</x:v>
      </x:c>
      <x:c r="C14" s="25" t="str">
        <x:v>商品決策</x:v>
      </x:c>
      <x:c r="D14" s="30"/>
      <x:c r="E14" s="30"/>
      <x:c r="F14" s="30"/>
      <x:c r="G14" s="30"/>
      <x:c r="H14" s="30"/>
      <x:c r="I14" s="30"/>
      <x:c r="J14" s="30"/>
      <x:c r="K14" s="30"/>
      <x:c r="L14" s="30"/>
    </x:row>
    <x:row r="15">
      <x:c r="A15" s="25" t="n">
        <x:v>6</x:v>
      </x:c>
      <x:c r="B15" s="25" t="str">
        <x:v>替代品</x:v>
      </x:c>
      <x:c r="C15" s="25" t="str">
        <x:v>已核准替代品</x:v>
      </x:c>
      <x:c r="D15" s="30"/>
      <x:c r="E15" s="30"/>
      <x:c r="F15" s="30"/>
      <x:c r="G15" s="30"/>
      <x:c r="H15" s="30"/>
      <x:c r="I15" s="30"/>
      <x:c r="J15" s="30"/>
      <x:c r="K15" s="30"/>
      <x:c r="L15" s="30"/>
    </x:row>
    <x:row r="16">
      <x:c r="A16" s="25" t="n">
        <x:v>7</x:v>
      </x:c>
      <x:c r="B16" s="25" t="str">
        <x:v>驗證</x:v>
      </x:c>
      <x:c r="C16" s="25" t="str">
        <x:v>驗證摘要</x:v>
      </x:c>
      <x:c r="D16" s="30"/>
      <x:c r="E16" s="30"/>
      <x:c r="F16" s="30"/>
      <x:c r="G16" s="30"/>
      <x:c r="H16" s="30"/>
      <x:c r="I16" s="30"/>
      <x:c r="J16" s="30"/>
      <x:c r="K16" s="30"/>
      <x:c r="L16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2" hidden="0" customWidth="1"/>
    <x:col min="4" max="4" width="10" hidden="0" customWidth="1"/>
    <x:col min="5" max="5" width="20" hidden="0" customWidth="1"/>
    <x:col min="6" max="6" width="13" hidden="0" customWidth="1"/>
    <x:col min="7" max="7" width="13" hidden="0" customWidth="1"/>
    <x:col min="8" max="8" width="14" hidden="0" customWidth="1"/>
    <x:col min="9" max="9" width="46" hidden="0" customWidth="1"/>
    <x:col min="10" max="10" width="28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市場編號</x:v>
      </x:c>
      <x:c r="B4" s="27" t="str">
        <x:v>國家／地區</x:v>
      </x:c>
      <x:c r="C4" s="27" t="str">
        <x:v>語系</x:v>
      </x:c>
      <x:c r="D4" s="27" t="str">
        <x:v>幣別</x:v>
      </x:c>
      <x:c r="E4" s="27" t="str">
        <x:v>市場負責人</x:v>
      </x:c>
      <x:c r="F4" s="27" t="str">
        <x:v>上次檢視</x:v>
      </x:c>
      <x:c r="G4" s="27" t="str">
        <x:v>下次檢視</x:v>
      </x:c>
      <x:c r="H4" s="27" t="str">
        <x:v>狀態</x:v>
      </x:c>
      <x:c r="I4" s="27" t="str">
        <x:v>證據網址</x:v>
      </x:c>
      <x:c r="J4" s="27" t="str">
        <x:v>備註</x:v>
      </x:c>
      <x:c r="K4" s="30"/>
      <x:c r="L4" s="30"/>
    </x:row>
    <x:row r="5">
      <x:c r="A5" s="25" t="str">
        <x:v>US</x:v>
      </x:c>
      <x:c r="B5" s="25" t="str">
        <x:v>美國</x:v>
      </x:c>
      <x:c r="C5" s="25" t="str">
        <x:v>en</x:v>
      </x:c>
      <x:c r="D5" s="25" t="str">
        <x:v>USD</x:v>
      </x:c>
      <x:c r="E5" s="25" t="str"/>
      <x:c r="F5" s="34" t="d">
        <x:v>2026-10-21T00:00:00.000Z</x:v>
      </x:c>
      <x:c r="G5" s="34" t="d">
        <x:v>2027-01-21T00:00:00.000Z</x:v>
      </x:c>
      <x:c r="H5" s="25" t="str">
        <x:v>待確認</x:v>
      </x:c>
      <x:c r="I5" s="25" t="str">
        <x:v>https://pe.usps.com/text/pub52/pub52c6_004.htm</x:v>
      </x:c>
      <x:c r="J5" s="25" t="str">
        <x:v>示例—使用前請替換</x:v>
      </x:c>
      <x:c r="K5" s="30"/>
      <x:c r="L5" s="30"/>
    </x:row>
    <x:row r="6">
      <x:c r="A6" s="25" t="str">
        <x:v>TW</x:v>
      </x:c>
      <x:c r="B6" s="25" t="str">
        <x:v>臺灣</x:v>
      </x:c>
      <x:c r="C6" s="25" t="str">
        <x:v>zh-TW</x:v>
      </x:c>
      <x:c r="D6" s="25" t="str">
        <x:v>TWD</x:v>
      </x:c>
      <x:c r="E6" s="25" t="str"/>
      <x:c r="F6" s="34" t="d">
        <x:v>2026-10-21T00:00:00.000Z</x:v>
      </x:c>
      <x:c r="G6" s="34" t="d">
        <x:v>2027-01-21T00:00:00.000Z</x:v>
      </x:c>
      <x:c r="H6" s="25" t="str">
        <x:v>待確認</x:v>
      </x:c>
      <x:c r="I6" s="25" t="str">
        <x:v>https://www.post.gov.tw/post/internet/SearchZone/index.jsp?ID=1406699177348</x:v>
      </x:c>
      <x:c r="J6" s="25" t="str">
        <x:v>示例—使用前請替換</x:v>
      </x:c>
      <x:c r="K6" s="30"/>
      <x:c r="L6" s="30"/>
    </x:row>
    <x:row r="7">
      <x:c r="A7" s="25" t="str">
        <x:v>JP</x:v>
      </x:c>
      <x:c r="B7" s="25" t="str">
        <x:v>日本</x:v>
      </x:c>
      <x:c r="C7" s="25" t="str">
        <x:v>ja</x:v>
      </x:c>
      <x:c r="D7" s="25" t="str">
        <x:v>JPY</x:v>
      </x:c>
      <x:c r="E7" s="25" t="str"/>
      <x:c r="F7" s="34" t="d">
        <x:v>2026-10-21T00:00:00.000Z</x:v>
      </x:c>
      <x:c r="G7" s="34" t="d">
        <x:v>2027-01-21T00:00:00.000Z</x:v>
      </x:c>
      <x:c r="H7" s="25" t="str">
        <x:v>待確認</x:v>
      </x:c>
      <x:c r="I7" s="25" t="str">
        <x:v>https://www.post.japanpost.jp/int/use/restriction/index_en.html</x:v>
      </x:c>
      <x:c r="J7" s="25" t="str">
        <x:v>示例—使用前請替換</x:v>
      </x:c>
      <x:c r="K7" s="30"/>
      <x:c r="L7" s="30"/>
    </x:row>
    <x:row r="8">
      <x:c r="A8" s="25" t="str">
        <x:v>KR</x:v>
      </x:c>
      <x:c r="B8" s="25" t="str">
        <x:v>南韓</x:v>
      </x:c>
      <x:c r="C8" s="25" t="str">
        <x:v>ko</x:v>
      </x:c>
      <x:c r="D8" s="25" t="str">
        <x:v>KRW</x:v>
      </x:c>
      <x:c r="E8" s="25" t="str"/>
      <x:c r="F8" s="34" t="d">
        <x:v>2026-10-21T00:00:00.000Z</x:v>
      </x:c>
      <x:c r="G8" s="34" t="d">
        <x:v>2027-01-21T00:00:00.000Z</x:v>
      </x:c>
      <x:c r="H8" s="25" t="str">
        <x:v>待確認</x:v>
      </x:c>
      <x:c r="I8" s="25" t="str">
        <x:v>https://ems.epost.go.kr/front.EmsApplyGoCondition.postal</x:v>
      </x:c>
      <x:c r="J8" s="25" t="str">
        <x:v>示例—使用前請替換</x:v>
      </x:c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</x:sheetData>
  <x:mergeCells>
    <x:mergeCell ref="A1:L1"/>
    <x:mergeCell ref="A2:L2"/>
  </x:mergeCells>
  <x:dataValidations count="1">
    <x:dataValidation type="list" sqref="H5:H104">
      <x:formula1>"核准,待確認,禁止"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4" hidden="0" customWidth="1"/>
    <x:col min="4" max="4" width="32" hidden="0" customWidth="1"/>
    <x:col min="5" max="5" width="20" hidden="0" customWidth="1"/>
    <x:col min="6" max="6" width="48" hidden="0" customWidth="1"/>
    <x:col min="7" max="7" width="28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品類編號</x:v>
      </x:c>
      <x:c r="B4" s="27" t="str">
        <x:v>品類</x:v>
      </x:c>
      <x:c r="C4" s="27" t="str">
        <x:v>風險等級</x:v>
      </x:c>
      <x:c r="D4" s="27" t="str">
        <x:v>預設檢視頻率</x:v>
      </x:c>
      <x:c r="E4" s="27" t="str">
        <x:v>品類負責人</x:v>
      </x:c>
      <x:c r="F4" s="27" t="str">
        <x:v>所需證據</x:v>
      </x:c>
      <x:c r="G4" s="27" t="str">
        <x:v>備註</x:v>
      </x:c>
      <x:c r="H4" s="30"/>
      <x:c r="I4" s="30"/>
      <x:c r="J4" s="30"/>
      <x:c r="K4" s="30"/>
      <x:c r="L4" s="30"/>
    </x:row>
    <x:row r="5">
      <x:c r="A5" s="25" t="str">
        <x:v>FOOD</x:v>
      </x:c>
      <x:c r="B5" s="25" t="str">
        <x:v>食品</x:v>
      </x:c>
      <x:c r="C5" s="25" t="str">
        <x:v>高</x:v>
      </x:c>
      <x:c r="D5" s="25" t="str">
        <x:v>每季，以及規則、承運商、目錄或商品有重大變更時</x:v>
      </x:c>
      <x:c r="E5" s="25" t="str"/>
      <x:c r="F5" s="25" t="str">
        <x:v>成分、進口與承運證據</x:v>
      </x:c>
      <x:c r="G5" s="25" t="str">
        <x:v>示例—使用前請替換</x:v>
      </x:c>
      <x:c r="H5" s="30"/>
      <x:c r="I5" s="30"/>
      <x:c r="J5" s="30"/>
      <x:c r="K5" s="30"/>
      <x:c r="L5" s="30"/>
    </x:row>
    <x:row r="6">
      <x:c r="A6" s="25" t="str">
        <x:v>DIGITAL</x:v>
      </x:c>
      <x:c r="B6" s="25" t="str">
        <x:v>數位獎勵</x:v>
      </x:c>
      <x:c r="C6" s="25" t="str">
        <x:v>中</x:v>
      </x:c>
      <x:c r="D6" s="25" t="str">
        <x:v>每季，以及規則、承運商、目錄或商品有重大變更時</x:v>
      </x:c>
      <x:c r="E6" s="25" t="str"/>
      <x:c r="F6" s="25" t="str">
        <x:v>幣別、發行與收件人資格</x:v>
      </x:c>
      <x:c r="G6" s="25" t="str">
        <x:v>示例—使用前請替換</x:v>
      </x:c>
      <x:c r="H6" s="30"/>
      <x:c r="I6" s="30"/>
      <x:c r="J6" s="30"/>
      <x:c r="K6" s="30"/>
      <x:c r="L6" s="30"/>
    </x:row>
    <x:row r="7">
      <x:c r="A7" s="25" t="str">
        <x:v>MERCH</x:v>
      </x:c>
      <x:c r="B7" s="25" t="str">
        <x:v>實體商品</x:v>
      </x:c>
      <x:c r="C7" s="25" t="str">
        <x:v>中</x:v>
      </x:c>
      <x:c r="D7" s="25" t="str">
        <x:v>每季，以及規則、承運商、目錄或商品有重大變更時</x:v>
      </x:c>
      <x:c r="E7" s="25" t="str"/>
      <x:c r="F7" s="25" t="str">
        <x:v>材質、承運與在地供應</x:v>
      </x:c>
      <x:c r="G7" s="25" t="str">
        <x:v>示例—使用前請替換</x:v>
      </x:c>
      <x:c r="H7" s="30"/>
      <x:c r="I7" s="30"/>
      <x:c r="J7" s="30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0"/>
      <x:c r="I8" s="30"/>
      <x:c r="J8" s="30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0"/>
      <x:c r="I9" s="30"/>
      <x:c r="J9" s="30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0"/>
      <x:c r="I10" s="30"/>
      <x:c r="J10" s="30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0"/>
      <x:c r="I11" s="30"/>
      <x:c r="J11" s="30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0"/>
      <x:c r="I12" s="30"/>
      <x:c r="J12" s="30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0"/>
      <x:c r="I13" s="30"/>
      <x:c r="J13" s="30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0"/>
      <x:c r="I14" s="30"/>
      <x:c r="J14" s="30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0"/>
      <x:c r="I15" s="30"/>
      <x:c r="J15" s="30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0"/>
      <x:c r="I16" s="30"/>
      <x:c r="J16" s="30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0"/>
      <x:c r="I17" s="30"/>
      <x:c r="J17" s="30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0"/>
      <x:c r="I18" s="30"/>
      <x:c r="J18" s="30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0"/>
      <x:c r="I19" s="30"/>
      <x:c r="J19" s="30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0"/>
      <x:c r="I20" s="30"/>
      <x:c r="J20" s="30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0"/>
      <x:c r="I21" s="30"/>
      <x:c r="J21" s="30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0"/>
      <x:c r="I22" s="30"/>
      <x:c r="J22" s="30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0"/>
      <x:c r="I23" s="30"/>
      <x:c r="J23" s="30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0"/>
      <x:c r="I24" s="30"/>
      <x:c r="J24" s="30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0"/>
      <x:c r="I25" s="30"/>
      <x:c r="J25" s="30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0"/>
      <x:c r="I26" s="30"/>
      <x:c r="J26" s="30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0"/>
      <x:c r="I27" s="30"/>
      <x:c r="J27" s="30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0"/>
      <x:c r="I28" s="30"/>
      <x:c r="J28" s="30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0"/>
      <x:c r="I29" s="30"/>
      <x:c r="J29" s="30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0"/>
      <x:c r="I30" s="30"/>
      <x:c r="J30" s="30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0"/>
      <x:c r="I31" s="30"/>
      <x:c r="J31" s="30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0"/>
      <x:c r="I32" s="30"/>
      <x:c r="J32" s="30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0"/>
      <x:c r="I33" s="30"/>
      <x:c r="J33" s="30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0"/>
      <x:c r="I34" s="30"/>
      <x:c r="J34" s="30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0"/>
      <x:c r="I35" s="30"/>
      <x:c r="J35" s="30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0"/>
      <x:c r="I36" s="30"/>
      <x:c r="J36" s="30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0"/>
      <x:c r="I37" s="30"/>
      <x:c r="J37" s="30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0"/>
      <x:c r="I38" s="30"/>
      <x:c r="J38" s="30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0"/>
      <x:c r="I39" s="30"/>
      <x:c r="J39" s="30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0"/>
      <x:c r="I40" s="30"/>
      <x:c r="J40" s="30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0"/>
      <x:c r="I41" s="30"/>
      <x:c r="J41" s="30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0"/>
      <x:c r="I42" s="30"/>
      <x:c r="J42" s="30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0"/>
      <x:c r="I43" s="30"/>
      <x:c r="J43" s="30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0"/>
      <x:c r="I44" s="30"/>
      <x:c r="J44" s="30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0"/>
      <x:c r="I45" s="30"/>
      <x:c r="J45" s="30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0"/>
      <x:c r="I46" s="30"/>
      <x:c r="J46" s="30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0"/>
      <x:c r="I47" s="30"/>
      <x:c r="J47" s="30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0"/>
      <x:c r="I48" s="30"/>
      <x:c r="J48" s="30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0"/>
      <x:c r="I49" s="30"/>
      <x:c r="J49" s="30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0"/>
      <x:c r="I50" s="30"/>
      <x:c r="J50" s="30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0"/>
      <x:c r="I51" s="30"/>
      <x:c r="J51" s="30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0"/>
      <x:c r="I52" s="30"/>
      <x:c r="J52" s="30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0"/>
      <x:c r="I53" s="30"/>
      <x:c r="J53" s="30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0"/>
      <x:c r="I54" s="30"/>
      <x:c r="J54" s="30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0"/>
      <x:c r="I55" s="30"/>
      <x:c r="J55" s="30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0"/>
      <x:c r="I56" s="30"/>
      <x:c r="J56" s="30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0"/>
      <x:c r="I57" s="30"/>
      <x:c r="J57" s="30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0"/>
      <x:c r="I58" s="30"/>
      <x:c r="J58" s="30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0"/>
      <x:c r="I59" s="30"/>
      <x:c r="J59" s="30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0"/>
      <x:c r="I60" s="30"/>
      <x:c r="J60" s="30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0"/>
      <x:c r="I61" s="30"/>
      <x:c r="J61" s="30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0"/>
      <x:c r="I62" s="30"/>
      <x:c r="J62" s="30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0"/>
      <x:c r="I63" s="30"/>
      <x:c r="J63" s="30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0"/>
      <x:c r="I64" s="30"/>
      <x:c r="J64" s="30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0"/>
      <x:c r="I65" s="30"/>
      <x:c r="J65" s="30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0"/>
      <x:c r="I66" s="30"/>
      <x:c r="J66" s="30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0"/>
      <x:c r="I67" s="30"/>
      <x:c r="J67" s="30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0"/>
      <x:c r="I68" s="30"/>
      <x:c r="J68" s="30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0"/>
      <x:c r="I69" s="30"/>
      <x:c r="J69" s="30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0"/>
      <x:c r="I70" s="30"/>
      <x:c r="J70" s="30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0"/>
      <x:c r="I71" s="30"/>
      <x:c r="J71" s="30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0"/>
      <x:c r="I72" s="30"/>
      <x:c r="J72" s="30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0"/>
      <x:c r="I73" s="30"/>
      <x:c r="J73" s="30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0"/>
      <x:c r="I74" s="30"/>
      <x:c r="J74" s="30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0"/>
      <x:c r="I75" s="30"/>
      <x:c r="J75" s="30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0"/>
      <x:c r="I76" s="30"/>
      <x:c r="J76" s="30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0"/>
      <x:c r="I77" s="30"/>
      <x:c r="J77" s="30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0"/>
      <x:c r="I78" s="30"/>
      <x:c r="J78" s="30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0"/>
      <x:c r="I79" s="30"/>
      <x:c r="J79" s="30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0"/>
      <x:c r="I80" s="30"/>
      <x:c r="J80" s="30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0"/>
      <x:c r="I81" s="30"/>
      <x:c r="J81" s="30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0"/>
      <x:c r="I82" s="30"/>
      <x:c r="J82" s="30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0"/>
      <x:c r="I83" s="30"/>
      <x:c r="J83" s="30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0"/>
      <x:c r="I84" s="30"/>
      <x:c r="J84" s="30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0"/>
      <x:c r="I85" s="30"/>
      <x:c r="J85" s="30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0"/>
      <x:c r="I86" s="30"/>
      <x:c r="J86" s="30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0"/>
      <x:c r="I87" s="30"/>
      <x:c r="J87" s="30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0"/>
      <x:c r="I88" s="30"/>
      <x:c r="J88" s="30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0"/>
      <x:c r="I89" s="30"/>
      <x:c r="J89" s="30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0"/>
      <x:c r="I90" s="30"/>
      <x:c r="J90" s="30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0"/>
      <x:c r="I91" s="30"/>
      <x:c r="J91" s="30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0"/>
      <x:c r="I92" s="30"/>
      <x:c r="J92" s="30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0"/>
      <x:c r="I93" s="30"/>
      <x:c r="J93" s="30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0"/>
      <x:c r="I94" s="30"/>
      <x:c r="J94" s="30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0"/>
      <x:c r="I95" s="30"/>
      <x:c r="J95" s="30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0"/>
      <x:c r="I96" s="30"/>
      <x:c r="J96" s="30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0"/>
      <x:c r="I97" s="30"/>
      <x:c r="J97" s="30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0"/>
      <x:c r="I98" s="30"/>
      <x:c r="J98" s="30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0"/>
      <x:c r="I99" s="30"/>
      <x:c r="J99" s="30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0"/>
      <x:c r="I100" s="30"/>
      <x:c r="J100" s="30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0"/>
      <x:c r="I101" s="30"/>
      <x:c r="J101" s="30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0"/>
      <x:c r="I102" s="30"/>
      <x:c r="J102" s="30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0"/>
      <x:c r="I103" s="30"/>
      <x:c r="J103" s="30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0"/>
      <x:c r="I104" s="30"/>
      <x:c r="J104" s="30"/>
      <x:c r="K104" s="30"/>
      <x:c r="L104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6" hidden="0" customWidth="1"/>
    <x:col min="5" max="5" width="46" hidden="0" customWidth="1"/>
    <x:col min="6" max="6" width="13" hidden="0" customWidth="1"/>
    <x:col min="7" max="7" width="13" hidden="0" customWidth="1"/>
    <x:col min="8" max="8" width="18" hidden="0" customWidth="1"/>
    <x:col min="9" max="9" width="20" hidden="0" customWidth="1"/>
    <x:col min="10" max="10" width="30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規則編號</x:v>
      </x:c>
      <x:c r="B4" s="27" t="str">
        <x:v>市場編號</x:v>
      </x:c>
      <x:c r="C4" s="27" t="str">
        <x:v>品類編號</x:v>
      </x:c>
      <x:c r="D4" s="27" t="str">
        <x:v>決策狀態</x:v>
      </x:c>
      <x:c r="E4" s="27" t="str">
        <x:v>來源網址</x:v>
      </x:c>
      <x:c r="F4" s="27" t="str">
        <x:v>生效日</x:v>
      </x:c>
      <x:c r="G4" s="27" t="str">
        <x:v>下次檢視</x:v>
      </x:c>
      <x:c r="H4" s="27" t="str">
        <x:v>負責人</x:v>
      </x:c>
      <x:c r="I4" s="27" t="str">
        <x:v>核准替代品編號</x:v>
      </x:c>
      <x:c r="J4" s="27" t="str">
        <x:v>備註</x:v>
      </x:c>
      <x:c r="K4" s="30"/>
      <x:c r="L4" s="30"/>
    </x:row>
    <x:row r="5">
      <x:c r="A5" s="25" t="str">
        <x:v>R-US-FOOD</x:v>
      </x:c>
      <x:c r="B5" s="25" t="str">
        <x:v>US</x:v>
      </x:c>
      <x:c r="C5" s="25" t="str">
        <x:v>FOOD</x:v>
      </x:c>
      <x:c r="D5" s="25" t="str">
        <x:v>待確認</x:v>
      </x:c>
      <x:c r="E5" s="25" t="str">
        <x:v>https://pe.usps.com/text/pub52/pub52c6_004.htm</x:v>
      </x:c>
      <x:c r="F5" s="34" t="d">
        <x:v>2026-10-21T00:00:00.000Z</x:v>
      </x:c>
      <x:c r="G5" s="34" t="d">
        <x:v>2027-01-21T00:00:00.000Z</x:v>
      </x:c>
      <x:c r="H5" s="25" t="str"/>
      <x:c r="I5" s="25" t="str"/>
      <x:c r="J5" s="25" t="str">
        <x:v>示例—使用前請替換</x:v>
      </x:c>
      <x:c r="K5" s="30"/>
      <x:c r="L5" s="30"/>
    </x:row>
    <x:row r="6">
      <x:c r="A6" s="25" t="str">
        <x:v>R-TW-FOOD</x:v>
      </x:c>
      <x:c r="B6" s="25" t="str">
        <x:v>TW</x:v>
      </x:c>
      <x:c r="C6" s="25" t="str">
        <x:v>FOOD</x:v>
      </x:c>
      <x:c r="D6" s="25" t="str">
        <x:v>待確認</x:v>
      </x:c>
      <x:c r="E6" s="25" t="str">
        <x:v>https://www.post.gov.tw/post/internet/SearchZone/index.jsp?ID=1406699177348</x:v>
      </x:c>
      <x:c r="F6" s="34" t="d">
        <x:v>2026-10-21T00:00:00.000Z</x:v>
      </x:c>
      <x:c r="G6" s="34" t="d">
        <x:v>2027-01-21T00:00:00.000Z</x:v>
      </x:c>
      <x:c r="H6" s="25" t="str"/>
      <x:c r="I6" s="25" t="str"/>
      <x:c r="J6" s="25" t="str">
        <x:v>示例—使用前請替換</x:v>
      </x:c>
      <x:c r="K6" s="30"/>
      <x:c r="L6" s="30"/>
    </x:row>
    <x:row r="7">
      <x:c r="A7" s="25" t="str">
        <x:v>R-JP-FOOD</x:v>
      </x:c>
      <x:c r="B7" s="25" t="str">
        <x:v>JP</x:v>
      </x:c>
      <x:c r="C7" s="25" t="str">
        <x:v>FOOD</x:v>
      </x:c>
      <x:c r="D7" s="25" t="str">
        <x:v>待確認</x:v>
      </x:c>
      <x:c r="E7" s="25" t="str">
        <x:v>https://www.post.japanpost.jp/int/use/restriction/index_en.html</x:v>
      </x:c>
      <x:c r="F7" s="34" t="d">
        <x:v>2026-10-21T00:00:00.000Z</x:v>
      </x:c>
      <x:c r="G7" s="34" t="d">
        <x:v>2027-01-21T00:00:00.000Z</x:v>
      </x:c>
      <x:c r="H7" s="25" t="str"/>
      <x:c r="I7" s="25" t="str"/>
      <x:c r="J7" s="25" t="str">
        <x:v>示例—使用前請替換</x:v>
      </x:c>
      <x:c r="K7" s="30"/>
      <x:c r="L7" s="30"/>
    </x:row>
    <x:row r="8">
      <x:c r="A8" s="25"/>
      <x:c r="B8" s="25"/>
      <x:c r="C8" s="25"/>
      <x:c r="D8" s="25"/>
      <x:c r="E8" s="25"/>
      <x:c r="F8" s="34"/>
      <x:c r="G8" s="34"/>
      <x:c r="H8" s="25"/>
      <x:c r="I8" s="25"/>
      <x:c r="J8" s="25"/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34"/>
      <x:c r="G105" s="34"/>
      <x:c r="H105" s="25"/>
      <x:c r="I105" s="25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34"/>
      <x:c r="G106" s="34"/>
      <x:c r="H106" s="25"/>
      <x:c r="I106" s="25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34"/>
      <x:c r="G107" s="34"/>
      <x:c r="H107" s="25"/>
      <x:c r="I107" s="25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34"/>
      <x:c r="G108" s="34"/>
      <x:c r="H108" s="25"/>
      <x:c r="I108" s="25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34"/>
      <x:c r="G109" s="34"/>
      <x:c r="H109" s="25"/>
      <x:c r="I109" s="25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34"/>
      <x:c r="G110" s="34"/>
      <x:c r="H110" s="25"/>
      <x:c r="I110" s="25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34"/>
      <x:c r="G111" s="34"/>
      <x:c r="H111" s="25"/>
      <x:c r="I111" s="25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34"/>
      <x:c r="G112" s="34"/>
      <x:c r="H112" s="25"/>
      <x:c r="I112" s="25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34"/>
      <x:c r="G113" s="34"/>
      <x:c r="H113" s="25"/>
      <x:c r="I113" s="25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34"/>
      <x:c r="G114" s="34"/>
      <x:c r="H114" s="25"/>
      <x:c r="I114" s="25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34"/>
      <x:c r="G115" s="34"/>
      <x:c r="H115" s="25"/>
      <x:c r="I115" s="25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34"/>
      <x:c r="G116" s="34"/>
      <x:c r="H116" s="25"/>
      <x:c r="I116" s="25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34"/>
      <x:c r="G117" s="34"/>
      <x:c r="H117" s="25"/>
      <x:c r="I117" s="25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34"/>
      <x:c r="G118" s="34"/>
      <x:c r="H118" s="25"/>
      <x:c r="I118" s="25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34"/>
      <x:c r="G119" s="34"/>
      <x:c r="H119" s="25"/>
      <x:c r="I119" s="25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34"/>
      <x:c r="G120" s="34"/>
      <x:c r="H120" s="25"/>
      <x:c r="I120" s="25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34"/>
      <x:c r="G121" s="34"/>
      <x:c r="H121" s="25"/>
      <x:c r="I121" s="25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34"/>
      <x:c r="G122" s="34"/>
      <x:c r="H122" s="25"/>
      <x:c r="I122" s="25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34"/>
      <x:c r="G123" s="34"/>
      <x:c r="H123" s="25"/>
      <x:c r="I123" s="25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34"/>
      <x:c r="G124" s="34"/>
      <x:c r="H124" s="25"/>
      <x:c r="I124" s="25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34"/>
      <x:c r="G125" s="34"/>
      <x:c r="H125" s="25"/>
      <x:c r="I125" s="25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34"/>
      <x:c r="G126" s="34"/>
      <x:c r="H126" s="25"/>
      <x:c r="I126" s="25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34"/>
      <x:c r="G127" s="34"/>
      <x:c r="H127" s="25"/>
      <x:c r="I127" s="25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34"/>
      <x:c r="G128" s="34"/>
      <x:c r="H128" s="25"/>
      <x:c r="I128" s="25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34"/>
      <x:c r="G129" s="34"/>
      <x:c r="H129" s="25"/>
      <x:c r="I129" s="25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34"/>
      <x:c r="G130" s="34"/>
      <x:c r="H130" s="25"/>
      <x:c r="I130" s="25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34"/>
      <x:c r="G131" s="34"/>
      <x:c r="H131" s="25"/>
      <x:c r="I131" s="25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34"/>
      <x:c r="G132" s="34"/>
      <x:c r="H132" s="25"/>
      <x:c r="I132" s="25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34"/>
      <x:c r="G133" s="34"/>
      <x:c r="H133" s="25"/>
      <x:c r="I133" s="25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34"/>
      <x:c r="G134" s="34"/>
      <x:c r="H134" s="25"/>
      <x:c r="I134" s="25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34"/>
      <x:c r="G135" s="34"/>
      <x:c r="H135" s="25"/>
      <x:c r="I135" s="25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34"/>
      <x:c r="G136" s="34"/>
      <x:c r="H136" s="25"/>
      <x:c r="I136" s="25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34"/>
      <x:c r="G137" s="34"/>
      <x:c r="H137" s="25"/>
      <x:c r="I137" s="25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34"/>
      <x:c r="G138" s="34"/>
      <x:c r="H138" s="25"/>
      <x:c r="I138" s="25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34"/>
      <x:c r="G139" s="34"/>
      <x:c r="H139" s="25"/>
      <x:c r="I139" s="25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34"/>
      <x:c r="G140" s="34"/>
      <x:c r="H140" s="25"/>
      <x:c r="I140" s="25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34"/>
      <x:c r="G141" s="34"/>
      <x:c r="H141" s="25"/>
      <x:c r="I141" s="25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34"/>
      <x:c r="G142" s="34"/>
      <x:c r="H142" s="25"/>
      <x:c r="I142" s="25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34"/>
      <x:c r="G143" s="34"/>
      <x:c r="H143" s="25"/>
      <x:c r="I143" s="25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34"/>
      <x:c r="G144" s="34"/>
      <x:c r="H144" s="25"/>
      <x:c r="I144" s="25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34"/>
      <x:c r="G145" s="34"/>
      <x:c r="H145" s="25"/>
      <x:c r="I145" s="25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34"/>
      <x:c r="G146" s="34"/>
      <x:c r="H146" s="25"/>
      <x:c r="I146" s="25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34"/>
      <x:c r="G147" s="34"/>
      <x:c r="H147" s="25"/>
      <x:c r="I147" s="25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34"/>
      <x:c r="G148" s="34"/>
      <x:c r="H148" s="25"/>
      <x:c r="I148" s="25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34"/>
      <x:c r="G149" s="34"/>
      <x:c r="H149" s="25"/>
      <x:c r="I149" s="25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34"/>
      <x:c r="G150" s="34"/>
      <x:c r="H150" s="25"/>
      <x:c r="I150" s="25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34"/>
      <x:c r="G151" s="34"/>
      <x:c r="H151" s="25"/>
      <x:c r="I151" s="25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34"/>
      <x:c r="G152" s="34"/>
      <x:c r="H152" s="25"/>
      <x:c r="I152" s="25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34"/>
      <x:c r="G153" s="34"/>
      <x:c r="H153" s="25"/>
      <x:c r="I153" s="25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34"/>
      <x:c r="G154" s="34"/>
      <x:c r="H154" s="25"/>
      <x:c r="I154" s="25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34"/>
      <x:c r="G155" s="34"/>
      <x:c r="H155" s="25"/>
      <x:c r="I155" s="25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34"/>
      <x:c r="G156" s="34"/>
      <x:c r="H156" s="25"/>
      <x:c r="I156" s="25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34"/>
      <x:c r="G157" s="34"/>
      <x:c r="H157" s="25"/>
      <x:c r="I157" s="25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34"/>
      <x:c r="G158" s="34"/>
      <x:c r="H158" s="25"/>
      <x:c r="I158" s="25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34"/>
      <x:c r="G159" s="34"/>
      <x:c r="H159" s="25"/>
      <x:c r="I159" s="25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34"/>
      <x:c r="G160" s="34"/>
      <x:c r="H160" s="25"/>
      <x:c r="I160" s="25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34"/>
      <x:c r="G161" s="34"/>
      <x:c r="H161" s="25"/>
      <x:c r="I161" s="25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34"/>
      <x:c r="G162" s="34"/>
      <x:c r="H162" s="25"/>
      <x:c r="I162" s="25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34"/>
      <x:c r="G163" s="34"/>
      <x:c r="H163" s="25"/>
      <x:c r="I163" s="25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34"/>
      <x:c r="G164" s="34"/>
      <x:c r="H164" s="25"/>
      <x:c r="I164" s="25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34"/>
      <x:c r="G165" s="34"/>
      <x:c r="H165" s="25"/>
      <x:c r="I165" s="25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34"/>
      <x:c r="G166" s="34"/>
      <x:c r="H166" s="25"/>
      <x:c r="I166" s="25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34"/>
      <x:c r="G167" s="34"/>
      <x:c r="H167" s="25"/>
      <x:c r="I167" s="25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34"/>
      <x:c r="G168" s="34"/>
      <x:c r="H168" s="25"/>
      <x:c r="I168" s="25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34"/>
      <x:c r="G169" s="34"/>
      <x:c r="H169" s="25"/>
      <x:c r="I169" s="25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34"/>
      <x:c r="G170" s="34"/>
      <x:c r="H170" s="25"/>
      <x:c r="I170" s="25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34"/>
      <x:c r="G171" s="34"/>
      <x:c r="H171" s="25"/>
      <x:c r="I171" s="25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34"/>
      <x:c r="G172" s="34"/>
      <x:c r="H172" s="25"/>
      <x:c r="I172" s="25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34"/>
      <x:c r="G173" s="34"/>
      <x:c r="H173" s="25"/>
      <x:c r="I173" s="25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34"/>
      <x:c r="G174" s="34"/>
      <x:c r="H174" s="25"/>
      <x:c r="I174" s="25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34"/>
      <x:c r="G175" s="34"/>
      <x:c r="H175" s="25"/>
      <x:c r="I175" s="25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34"/>
      <x:c r="G176" s="34"/>
      <x:c r="H176" s="25"/>
      <x:c r="I176" s="25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34"/>
      <x:c r="G177" s="34"/>
      <x:c r="H177" s="25"/>
      <x:c r="I177" s="25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34"/>
      <x:c r="G178" s="34"/>
      <x:c r="H178" s="25"/>
      <x:c r="I178" s="25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34"/>
      <x:c r="G179" s="34"/>
      <x:c r="H179" s="25"/>
      <x:c r="I179" s="25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34"/>
      <x:c r="G180" s="34"/>
      <x:c r="H180" s="25"/>
      <x:c r="I180" s="25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34"/>
      <x:c r="G181" s="34"/>
      <x:c r="H181" s="25"/>
      <x:c r="I181" s="25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34"/>
      <x:c r="G182" s="34"/>
      <x:c r="H182" s="25"/>
      <x:c r="I182" s="25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34"/>
      <x:c r="G183" s="34"/>
      <x:c r="H183" s="25"/>
      <x:c r="I183" s="25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34"/>
      <x:c r="G184" s="34"/>
      <x:c r="H184" s="25"/>
      <x:c r="I184" s="25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34"/>
      <x:c r="G185" s="34"/>
      <x:c r="H185" s="25"/>
      <x:c r="I185" s="25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34"/>
      <x:c r="G186" s="34"/>
      <x:c r="H186" s="25"/>
      <x:c r="I186" s="25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34"/>
      <x:c r="G187" s="34"/>
      <x:c r="H187" s="25"/>
      <x:c r="I187" s="25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34"/>
      <x:c r="G188" s="34"/>
      <x:c r="H188" s="25"/>
      <x:c r="I188" s="25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34"/>
      <x:c r="G189" s="34"/>
      <x:c r="H189" s="25"/>
      <x:c r="I189" s="25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34"/>
      <x:c r="G190" s="34"/>
      <x:c r="H190" s="25"/>
      <x:c r="I190" s="25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34"/>
      <x:c r="G191" s="34"/>
      <x:c r="H191" s="25"/>
      <x:c r="I191" s="25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34"/>
      <x:c r="G192" s="34"/>
      <x:c r="H192" s="25"/>
      <x:c r="I192" s="25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34"/>
      <x:c r="G193" s="34"/>
      <x:c r="H193" s="25"/>
      <x:c r="I193" s="25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34"/>
      <x:c r="G194" s="34"/>
      <x:c r="H194" s="25"/>
      <x:c r="I194" s="25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34"/>
      <x:c r="G195" s="34"/>
      <x:c r="H195" s="25"/>
      <x:c r="I195" s="25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34"/>
      <x:c r="G196" s="34"/>
      <x:c r="H196" s="25"/>
      <x:c r="I196" s="25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34"/>
      <x:c r="G197" s="34"/>
      <x:c r="H197" s="25"/>
      <x:c r="I197" s="25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34"/>
      <x:c r="G198" s="34"/>
      <x:c r="H198" s="25"/>
      <x:c r="I198" s="25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34"/>
      <x:c r="G199" s="34"/>
      <x:c r="H199" s="25"/>
      <x:c r="I199" s="25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34"/>
      <x:c r="G200" s="34"/>
      <x:c r="H200" s="25"/>
      <x:c r="I200" s="25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34"/>
      <x:c r="G201" s="34"/>
      <x:c r="H201" s="25"/>
      <x:c r="I201" s="25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34"/>
      <x:c r="G202" s="34"/>
      <x:c r="H202" s="25"/>
      <x:c r="I202" s="25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34"/>
      <x:c r="G203" s="34"/>
      <x:c r="H203" s="25"/>
      <x:c r="I203" s="25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34"/>
      <x:c r="G204" s="34"/>
      <x:c r="H204" s="25"/>
      <x:c r="I204" s="25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D5:D204">
      <x:formula1>"核准,待確認,禁止"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3" hidden="0" customWidth="1"/>
    <x:col min="9" max="9" width="16" hidden="0" customWidth="1"/>
    <x:col min="10" max="10" width="18" hidden="0" customWidth="1"/>
    <x:col min="11" max="11" width="18" hidden="0" customWidth="1"/>
    <x:col min="12" max="12" width="44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商品編號</x:v>
      </x:c>
      <x:c r="B4" s="27" t="str">
        <x:v>市場編號</x:v>
      </x:c>
      <x:c r="C4" s="27" t="str">
        <x:v>品類編號</x:v>
      </x:c>
      <x:c r="D4" s="27" t="str">
        <x:v>供應狀態</x:v>
      </x:c>
      <x:c r="E4" s="27" t="str">
        <x:v>配送狀態</x:v>
      </x:c>
      <x:c r="F4" s="27" t="str">
        <x:v>公司／在地審查</x:v>
      </x:c>
      <x:c r="G4" s="27" t="str">
        <x:v>規則編號</x:v>
      </x:c>
      <x:c r="H4" s="27" t="str">
        <x:v>下次檢視</x:v>
      </x:c>
      <x:c r="I4" s="27" t="str">
        <x:v>最終決策</x:v>
      </x:c>
      <x:c r="J4" s="27" t="str">
        <x:v>檢視標記</x:v>
      </x:c>
      <x:c r="K4" s="27" t="str">
        <x:v>替代品檢查</x:v>
      </x:c>
      <x:c r="L4" s="27" t="str">
        <x:v>證據網址</x:v>
      </x:c>
    </x:row>
    <x:row r="5">
      <x:c r="A5" s="25" t="str">
        <x:v>SKU-FOOD-01</x:v>
      </x:c>
      <x:c r="B5" s="25" t="str">
        <x:v>US</x:v>
      </x:c>
      <x:c r="C5" s="25" t="str">
        <x:v>FOOD</x:v>
      </x:c>
      <x:c r="D5" s="25" t="str">
        <x:v>核准</x:v>
      </x:c>
      <x:c r="E5" s="25" t="str">
        <x:v>待確認</x:v>
      </x:c>
      <x:c r="F5" s="25" t="str">
        <x:v>待確認</x:v>
      </x:c>
      <x:c r="G5" s="25" t="str">
        <x:v>R-US-FOOD</x:v>
      </x:c>
      <x:c r="H5" s="34" t="d">
        <x:v>2027-01-21T00:00:00.000Z</x:v>
      </x:c>
      <x:c r="I5" s="25" t="str">
        <x:f>IF(A5="","",IF(OR(D5="禁止",E5="禁止",F5="禁止",COUNTIFS('規則'!$A$5:$A$204,G5,'規則'!$D$5:$D$204,"禁止")&gt;0,COUNTIFS('市場'!$A$5:$A$104,B5,'市場'!$H$5:$H$104,"禁止")&gt;0),"禁止",IF(AND(D5="核准",E5="核准",F5="核准",H5&lt;&gt;"",H5&gt;=TODAY(),L5&lt;&gt;"",COUNTIFS('規則'!$A$5:$A$204,G5,'規則'!$B$5:$B$204,B5,'規則'!$C$5:$C$204,C5,'規則'!$D$5:$D$204,"核准",'規則'!$E$5:$E$204,"&lt;&gt;",'規則'!$F$5:$F$204,"&lt;="&amp;TODAY(),'規則'!$G$5:$G$204,"&gt;="&amp;TODAY(),'規則'!$H$5:$H$204,"&lt;&gt;")&gt;0,COUNTIFS('市場'!$A$5:$A$104,B5,'市場'!$E$5:$E$104,"&lt;&gt;",'市場'!$G$5:$G$104,"&gt;="&amp;TODAY(),'市場'!$H$5:$H$104,"核准",'市場'!$I$5:$I$104,"&lt;&gt;")&gt;0,COUNTIFS('品類'!$A$5:$A$104,C5,'品類'!$E$5:$E$104,"&lt;&gt;")&gt;0),"核准","待確認")))</x:f>
        <x:v>待確認</x:v>
      </x:c>
      <x:c r="J5" s="25" t="str">
        <x:f>IF(A5="","",IF(OR(H5="",COUNTIFS('規則'!$A$5:$A$204,G5,'規則'!$F$5:$F$204,"&lt;&gt;",'規則'!$G$5:$G$204,"&lt;&gt;")=0),"缺少檢視日期",IF(OR(H5&lt;TODAY(),COUNTIFS('規則'!$A$5:$A$204,G5,'規則'!$F$5:$F$204,"&lt;="&amp;TODAY(),'規則'!$G$5:$G$204,"&gt;="&amp;TODAY(),'規則'!$E$5:$E$204,"&lt;&gt;",'規則'!$H$5:$H$204,"&lt;&gt;")=0,COUNTIFS('市場'!$A$5:$A$104,B5,'市場'!$G$5:$G$104,"&gt;="&amp;TODAY(),'市場'!$E$5:$E$104,"&lt;&gt;",'市場'!$I$5:$I$104,"&lt;&gt;")=0),"應檢視","有效")))</x:f>
        <x:v>有效</x:v>
      </x:c>
      <x:c r="K5" s="25" t="str">
        <x:f>IF(A5="","",IF(I5="核准","可使用",IF(COUNTIFS('替代品'!$B$5:$B$204,B5,'替代品'!$C$5:$C$204,C5,'替代品'!$D$5:$D$204,A5,'替代品'!$F$5:$F$204,"核准",'替代品'!$H$5:$H$204,"&lt;="&amp;TODAY(),'替代品'!$I$5:$I$204,"&gt;="&amp;TODAY(),'替代品'!$J$5:$J$204,"&lt;&gt;")&gt;0,"可使用","需要處理")))</x:f>
        <x:v>需要處理</x:v>
      </x:c>
      <x:c r="L5" s="25"/>
    </x:row>
    <x:row r="6">
      <x:c r="A6" s="25" t="str">
        <x:v>SKU-FOOD-01</x:v>
      </x:c>
      <x:c r="B6" s="25" t="str">
        <x:v>TW</x:v>
      </x:c>
      <x:c r="C6" s="25" t="str">
        <x:v>FOOD</x:v>
      </x:c>
      <x:c r="D6" s="25" t="str">
        <x:v>核准</x:v>
      </x:c>
      <x:c r="E6" s="25" t="str">
        <x:v>待確認</x:v>
      </x:c>
      <x:c r="F6" s="25" t="str">
        <x:v>待確認</x:v>
      </x:c>
      <x:c r="G6" s="25" t="str">
        <x:v>R-TW-FOOD</x:v>
      </x:c>
      <x:c r="H6" s="34" t="d">
        <x:v>2027-01-21T00:00:00.000Z</x:v>
      </x:c>
      <x:c r="I6" s="25" t="str">
        <x:f>IF(A6="","",IF(OR(D6="禁止",E6="禁止",F6="禁止",COUNTIFS('規則'!$A$5:$A$204,G6,'規則'!$D$5:$D$204,"禁止")&gt;0,COUNTIFS('市場'!$A$5:$A$104,B6,'市場'!$H$5:$H$104,"禁止")&gt;0),"禁止",IF(AND(D6="核准",E6="核准",F6="核准",H6&lt;&gt;"",H6&gt;=TODAY(),L6&lt;&gt;"",COUNTIFS('規則'!$A$5:$A$204,G6,'規則'!$B$5:$B$204,B6,'規則'!$C$5:$C$204,C6,'規則'!$D$5:$D$204,"核准",'規則'!$E$5:$E$204,"&lt;&gt;",'規則'!$F$5:$F$204,"&lt;="&amp;TODAY(),'規則'!$G$5:$G$204,"&gt;="&amp;TODAY(),'規則'!$H$5:$H$204,"&lt;&gt;")&gt;0,COUNTIFS('市場'!$A$5:$A$104,B6,'市場'!$E$5:$E$104,"&lt;&gt;",'市場'!$G$5:$G$104,"&gt;="&amp;TODAY(),'市場'!$H$5:$H$104,"核准",'市場'!$I$5:$I$104,"&lt;&gt;")&gt;0,COUNTIFS('品類'!$A$5:$A$104,C6,'品類'!$E$5:$E$104,"&lt;&gt;")&gt;0),"核准","待確認")))</x:f>
        <x:v>待確認</x:v>
      </x:c>
      <x:c r="J6" s="25" t="str">
        <x:f>IF(A6="","",IF(OR(H6="",COUNTIFS('規則'!$A$5:$A$204,G6,'規則'!$F$5:$F$204,"&lt;&gt;",'規則'!$G$5:$G$204,"&lt;&gt;")=0),"缺少檢視日期",IF(OR(H6&lt;TODAY(),COUNTIFS('規則'!$A$5:$A$204,G6,'規則'!$F$5:$F$204,"&lt;="&amp;TODAY(),'規則'!$G$5:$G$204,"&gt;="&amp;TODAY(),'規則'!$E$5:$E$204,"&lt;&gt;",'規則'!$H$5:$H$204,"&lt;&gt;")=0,COUNTIFS('市場'!$A$5:$A$104,B6,'市場'!$G$5:$G$104,"&gt;="&amp;TODAY(),'市場'!$E$5:$E$104,"&lt;&gt;",'市場'!$I$5:$I$104,"&lt;&gt;")=0),"應檢視","有效")))</x:f>
        <x:v>有效</x:v>
      </x:c>
      <x:c r="K6" s="25" t="str">
        <x:f>IF(A6="","",IF(I6="核准","可使用",IF(COUNTIFS('替代品'!$B$5:$B$204,B6,'替代品'!$C$5:$C$204,C6,'替代品'!$D$5:$D$204,A6,'替代品'!$F$5:$F$204,"核准",'替代品'!$H$5:$H$204,"&lt;="&amp;TODAY(),'替代品'!$I$5:$I$204,"&gt;="&amp;TODAY(),'替代品'!$J$5:$J$204,"&lt;&gt;")&gt;0,"可使用","需要處理")))</x:f>
        <x:v>需要處理</x:v>
      </x:c>
      <x:c r="L6" s="25"/>
    </x:row>
    <x:row r="7">
      <x:c r="A7" s="25" t="str">
        <x:v>SKU-FOOD-01</x:v>
      </x:c>
      <x:c r="B7" s="25" t="str">
        <x:v>JP</x:v>
      </x:c>
      <x:c r="C7" s="25" t="str">
        <x:v>FOOD</x:v>
      </x:c>
      <x:c r="D7" s="25" t="str">
        <x:v>核准</x:v>
      </x:c>
      <x:c r="E7" s="25" t="str">
        <x:v>待確認</x:v>
      </x:c>
      <x:c r="F7" s="25" t="str">
        <x:v>待確認</x:v>
      </x:c>
      <x:c r="G7" s="25" t="str">
        <x:v>R-JP-FOOD</x:v>
      </x:c>
      <x:c r="H7" s="34" t="d">
        <x:v>2027-01-21T00:00:00.000Z</x:v>
      </x:c>
      <x:c r="I7" s="25" t="str">
        <x:f>IF(A7="","",IF(OR(D7="禁止",E7="禁止",F7="禁止",COUNTIFS('規則'!$A$5:$A$204,G7,'規則'!$D$5:$D$204,"禁止")&gt;0,COUNTIFS('市場'!$A$5:$A$104,B7,'市場'!$H$5:$H$104,"禁止")&gt;0),"禁止",IF(AND(D7="核准",E7="核准",F7="核准",H7&lt;&gt;"",H7&gt;=TODAY(),L7&lt;&gt;"",COUNTIFS('規則'!$A$5:$A$204,G7,'規則'!$B$5:$B$204,B7,'規則'!$C$5:$C$204,C7,'規則'!$D$5:$D$204,"核准",'規則'!$E$5:$E$204,"&lt;&gt;",'規則'!$F$5:$F$204,"&lt;="&amp;TODAY(),'規則'!$G$5:$G$204,"&gt;="&amp;TODAY(),'規則'!$H$5:$H$204,"&lt;&gt;")&gt;0,COUNTIFS('市場'!$A$5:$A$104,B7,'市場'!$E$5:$E$104,"&lt;&gt;",'市場'!$G$5:$G$104,"&gt;="&amp;TODAY(),'市場'!$H$5:$H$104,"核准",'市場'!$I$5:$I$104,"&lt;&gt;")&gt;0,COUNTIFS('品類'!$A$5:$A$104,C7,'品類'!$E$5:$E$104,"&lt;&gt;")&gt;0),"核准","待確認")))</x:f>
        <x:v>待確認</x:v>
      </x:c>
      <x:c r="J7" s="25" t="str">
        <x:f>IF(A7="","",IF(OR(H7="",COUNTIFS('規則'!$A$5:$A$204,G7,'規則'!$F$5:$F$204,"&lt;&gt;",'規則'!$G$5:$G$204,"&lt;&gt;")=0),"缺少檢視日期",IF(OR(H7&lt;TODAY(),COUNTIFS('規則'!$A$5:$A$204,G7,'規則'!$F$5:$F$204,"&lt;="&amp;TODAY(),'規則'!$G$5:$G$204,"&gt;="&amp;TODAY(),'規則'!$E$5:$E$204,"&lt;&gt;",'規則'!$H$5:$H$204,"&lt;&gt;")=0,COUNTIFS('市場'!$A$5:$A$104,B7,'市場'!$G$5:$G$104,"&gt;="&amp;TODAY(),'市場'!$E$5:$E$104,"&lt;&gt;",'市場'!$I$5:$I$104,"&lt;&gt;")=0),"應檢視","有效")))</x:f>
        <x:v>有效</x:v>
      </x:c>
      <x:c r="K7" s="25" t="str">
        <x:f>IF(A7="","",IF(I7="核准","可使用",IF(COUNTIFS('替代品'!$B$5:$B$204,B7,'替代品'!$C$5:$C$204,C7,'替代品'!$D$5:$D$204,A7,'替代品'!$F$5:$F$204,"核准",'替代品'!$H$5:$H$204,"&lt;="&amp;TODAY(),'替代品'!$I$5:$I$204,"&gt;="&amp;TODAY(),'替代品'!$J$5:$J$204,"&lt;&gt;")&gt;0,"可使用","需要處理")))</x:f>
        <x:v>需要處理</x:v>
      </x:c>
      <x:c r="L7" s="25"/>
    </x:row>
    <x:row r="8">
      <x:c r="A8" s="25"/>
      <x:c r="B8" s="25"/>
      <x:c r="C8" s="25"/>
      <x:c r="D8" s="25"/>
      <x:c r="E8" s="25"/>
      <x:c r="F8" s="25"/>
      <x:c r="G8" s="25"/>
      <x:c r="H8" s="34"/>
      <x:c r="I8" s="25" t="str">
        <x:f>IF(A8="","",IF(OR(D8="禁止",E8="禁止",F8="禁止",COUNTIFS('規則'!$A$5:$A$204,G8,'規則'!$D$5:$D$204,"禁止")&gt;0,COUNTIFS('市場'!$A$5:$A$104,B8,'市場'!$H$5:$H$104,"禁止")&gt;0),"禁止",IF(AND(D8="核准",E8="核准",F8="核准",H8&lt;&gt;"",H8&gt;=TODAY(),L8&lt;&gt;"",COUNTIFS('規則'!$A$5:$A$204,G8,'規則'!$B$5:$B$204,B8,'規則'!$C$5:$C$204,C8,'規則'!$D$5:$D$204,"核准",'規則'!$E$5:$E$204,"&lt;&gt;",'規則'!$F$5:$F$204,"&lt;="&amp;TODAY(),'規則'!$G$5:$G$204,"&gt;="&amp;TODAY(),'規則'!$H$5:$H$204,"&lt;&gt;")&gt;0,COUNTIFS('市場'!$A$5:$A$104,B8,'市場'!$E$5:$E$104,"&lt;&gt;",'市場'!$G$5:$G$104,"&gt;="&amp;TODAY(),'市場'!$H$5:$H$104,"核准",'市場'!$I$5:$I$104,"&lt;&gt;")&gt;0,COUNTIFS('品類'!$A$5:$A$104,C8,'品類'!$E$5:$E$104,"&lt;&gt;")&gt;0),"核准","待確認")))</x:f>
      </x:c>
      <x:c r="J8" s="25" t="str">
        <x:f>IF(A8="","",IF(OR(H8="",COUNTIFS('規則'!$A$5:$A$204,G8,'規則'!$F$5:$F$204,"&lt;&gt;",'規則'!$G$5:$G$204,"&lt;&gt;")=0),"缺少檢視日期",IF(OR(H8&lt;TODAY(),COUNTIFS('規則'!$A$5:$A$204,G8,'規則'!$F$5:$F$204,"&lt;="&amp;TODAY(),'規則'!$G$5:$G$204,"&gt;="&amp;TODAY(),'規則'!$E$5:$E$204,"&lt;&gt;",'規則'!$H$5:$H$204,"&lt;&gt;")=0,COUNTIFS('市場'!$A$5:$A$104,B8,'市場'!$G$5:$G$104,"&gt;="&amp;TODAY(),'市場'!$E$5:$E$104,"&lt;&gt;",'市場'!$I$5:$I$104,"&lt;&gt;")=0),"應檢視","有效")))</x:f>
      </x:c>
      <x:c r="K8" s="25" t="str">
        <x:f>IF(A8="","",IF(I8="核准","可使用",IF(COUNTIFS('替代品'!$B$5:$B$204,B8,'替代品'!$C$5:$C$204,C8,'替代品'!$D$5:$D$204,A8,'替代品'!$F$5:$F$204,"核准",'替代品'!$H$5:$H$204,"&lt;="&amp;TODAY(),'替代品'!$I$5:$I$204,"&gt;="&amp;TODAY(),'替代品'!$J$5:$J$204,"&lt;&gt;")&gt;0,"可使用","需要處理")))</x:f>
      </x:c>
      <x:c r="L8" s="25"/>
    </x:row>
    <x:row r="9">
      <x:c r="A9" s="25"/>
      <x:c r="B9" s="25"/>
      <x:c r="C9" s="25"/>
      <x:c r="D9" s="25"/>
      <x:c r="E9" s="25"/>
      <x:c r="F9" s="25"/>
      <x:c r="G9" s="25"/>
      <x:c r="H9" s="34"/>
      <x:c r="I9" s="25" t="str">
        <x:f>IF(A9="","",IF(OR(D9="禁止",E9="禁止",F9="禁止",COUNTIFS('規則'!$A$5:$A$204,G9,'規則'!$D$5:$D$204,"禁止")&gt;0,COUNTIFS('市場'!$A$5:$A$104,B9,'市場'!$H$5:$H$104,"禁止")&gt;0),"禁止",IF(AND(D9="核准",E9="核准",F9="核准",H9&lt;&gt;"",H9&gt;=TODAY(),L9&lt;&gt;"",COUNTIFS('規則'!$A$5:$A$204,G9,'規則'!$B$5:$B$204,B9,'規則'!$C$5:$C$204,C9,'規則'!$D$5:$D$204,"核准",'規則'!$E$5:$E$204,"&lt;&gt;",'規則'!$F$5:$F$204,"&lt;="&amp;TODAY(),'規則'!$G$5:$G$204,"&gt;="&amp;TODAY(),'規則'!$H$5:$H$204,"&lt;&gt;")&gt;0,COUNTIFS('市場'!$A$5:$A$104,B9,'市場'!$E$5:$E$104,"&lt;&gt;",'市場'!$G$5:$G$104,"&gt;="&amp;TODAY(),'市場'!$H$5:$H$104,"核准",'市場'!$I$5:$I$104,"&lt;&gt;")&gt;0,COUNTIFS('品類'!$A$5:$A$104,C9,'品類'!$E$5:$E$104,"&lt;&gt;")&gt;0),"核准","待確認")))</x:f>
      </x:c>
      <x:c r="J9" s="25" t="str">
        <x:f>IF(A9="","",IF(OR(H9="",COUNTIFS('規則'!$A$5:$A$204,G9,'規則'!$F$5:$F$204,"&lt;&gt;",'規則'!$G$5:$G$204,"&lt;&gt;")=0),"缺少檢視日期",IF(OR(H9&lt;TODAY(),COUNTIFS('規則'!$A$5:$A$204,G9,'規則'!$F$5:$F$204,"&lt;="&amp;TODAY(),'規則'!$G$5:$G$204,"&gt;="&amp;TODAY(),'規則'!$E$5:$E$204,"&lt;&gt;",'規則'!$H$5:$H$204,"&lt;&gt;")=0,COUNTIFS('市場'!$A$5:$A$104,B9,'市場'!$G$5:$G$104,"&gt;="&amp;TODAY(),'市場'!$E$5:$E$104,"&lt;&gt;",'市場'!$I$5:$I$104,"&lt;&gt;")=0),"應檢視","有效")))</x:f>
      </x:c>
      <x:c r="K9" s="25" t="str">
        <x:f>IF(A9="","",IF(I9="核准","可使用",IF(COUNTIFS('替代品'!$B$5:$B$204,B9,'替代品'!$C$5:$C$204,C9,'替代品'!$D$5:$D$204,A9,'替代品'!$F$5:$F$204,"核准",'替代品'!$H$5:$H$204,"&lt;="&amp;TODAY(),'替代品'!$I$5:$I$204,"&gt;="&amp;TODAY(),'替代品'!$J$5:$J$204,"&lt;&gt;")&gt;0,"可使用","需要處理")))</x:f>
      </x:c>
      <x:c r="L9" s="25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25" t="str">
        <x:f>IF(A10="","",IF(OR(D10="禁止",E10="禁止",F10="禁止",COUNTIFS('規則'!$A$5:$A$204,G10,'規則'!$D$5:$D$204,"禁止")&gt;0,COUNTIFS('市場'!$A$5:$A$104,B10,'市場'!$H$5:$H$104,"禁止")&gt;0),"禁止",IF(AND(D10="核准",E10="核准",F10="核准",H10&lt;&gt;"",H10&gt;=TODAY(),L10&lt;&gt;"",COUNTIFS('規則'!$A$5:$A$204,G10,'規則'!$B$5:$B$204,B10,'規則'!$C$5:$C$204,C10,'規則'!$D$5:$D$204,"核准",'規則'!$E$5:$E$204,"&lt;&gt;",'規則'!$F$5:$F$204,"&lt;="&amp;TODAY(),'規則'!$G$5:$G$204,"&gt;="&amp;TODAY(),'規則'!$H$5:$H$204,"&lt;&gt;")&gt;0,COUNTIFS('市場'!$A$5:$A$104,B10,'市場'!$E$5:$E$104,"&lt;&gt;",'市場'!$G$5:$G$104,"&gt;="&amp;TODAY(),'市場'!$H$5:$H$104,"核准",'市場'!$I$5:$I$104,"&lt;&gt;")&gt;0,COUNTIFS('品類'!$A$5:$A$104,C10,'品類'!$E$5:$E$104,"&lt;&gt;")&gt;0),"核准","待確認")))</x:f>
      </x:c>
      <x:c r="J10" s="25" t="str">
        <x:f>IF(A10="","",IF(OR(H10="",COUNTIFS('規則'!$A$5:$A$204,G10,'規則'!$F$5:$F$204,"&lt;&gt;",'規則'!$G$5:$G$204,"&lt;&gt;")=0),"缺少檢視日期",IF(OR(H10&lt;TODAY(),COUNTIFS('規則'!$A$5:$A$204,G10,'規則'!$F$5:$F$204,"&lt;="&amp;TODAY(),'規則'!$G$5:$G$204,"&gt;="&amp;TODAY(),'規則'!$E$5:$E$204,"&lt;&gt;",'規則'!$H$5:$H$204,"&lt;&gt;")=0,COUNTIFS('市場'!$A$5:$A$104,B10,'市場'!$G$5:$G$104,"&gt;="&amp;TODAY(),'市場'!$E$5:$E$104,"&lt;&gt;",'市場'!$I$5:$I$104,"&lt;&gt;")=0),"應檢視","有效")))</x:f>
      </x:c>
      <x:c r="K10" s="25" t="str">
        <x:f>IF(A10="","",IF(I10="核准","可使用",IF(COUNTIFS('替代品'!$B$5:$B$204,B10,'替代品'!$C$5:$C$204,C10,'替代品'!$D$5:$D$204,A10,'替代品'!$F$5:$F$204,"核准",'替代品'!$H$5:$H$204,"&lt;="&amp;TODAY(),'替代品'!$I$5:$I$204,"&gt;="&amp;TODAY(),'替代品'!$J$5:$J$204,"&lt;&gt;")&gt;0,"可使用","需要處理")))</x:f>
      </x:c>
      <x:c r="L10" s="25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25" t="str">
        <x:f>IF(A11="","",IF(OR(D11="禁止",E11="禁止",F11="禁止",COUNTIFS('規則'!$A$5:$A$204,G11,'規則'!$D$5:$D$204,"禁止")&gt;0,COUNTIFS('市場'!$A$5:$A$104,B11,'市場'!$H$5:$H$104,"禁止")&gt;0),"禁止",IF(AND(D11="核准",E11="核准",F11="核准",H11&lt;&gt;"",H11&gt;=TODAY(),L11&lt;&gt;"",COUNTIFS('規則'!$A$5:$A$204,G11,'規則'!$B$5:$B$204,B11,'規則'!$C$5:$C$204,C11,'規則'!$D$5:$D$204,"核准",'規則'!$E$5:$E$204,"&lt;&gt;",'規則'!$F$5:$F$204,"&lt;="&amp;TODAY(),'規則'!$G$5:$G$204,"&gt;="&amp;TODAY(),'規則'!$H$5:$H$204,"&lt;&gt;")&gt;0,COUNTIFS('市場'!$A$5:$A$104,B11,'市場'!$E$5:$E$104,"&lt;&gt;",'市場'!$G$5:$G$104,"&gt;="&amp;TODAY(),'市場'!$H$5:$H$104,"核准",'市場'!$I$5:$I$104,"&lt;&gt;")&gt;0,COUNTIFS('品類'!$A$5:$A$104,C11,'品類'!$E$5:$E$104,"&lt;&gt;")&gt;0),"核准","待確認")))</x:f>
      </x:c>
      <x:c r="J11" s="25" t="str">
        <x:f>IF(A11="","",IF(OR(H11="",COUNTIFS('規則'!$A$5:$A$204,G11,'規則'!$F$5:$F$204,"&lt;&gt;",'規則'!$G$5:$G$204,"&lt;&gt;")=0),"缺少檢視日期",IF(OR(H11&lt;TODAY(),COUNTIFS('規則'!$A$5:$A$204,G11,'規則'!$F$5:$F$204,"&lt;="&amp;TODAY(),'規則'!$G$5:$G$204,"&gt;="&amp;TODAY(),'規則'!$E$5:$E$204,"&lt;&gt;",'規則'!$H$5:$H$204,"&lt;&gt;")=0,COUNTIFS('市場'!$A$5:$A$104,B11,'市場'!$G$5:$G$104,"&gt;="&amp;TODAY(),'市場'!$E$5:$E$104,"&lt;&gt;",'市場'!$I$5:$I$104,"&lt;&gt;")=0),"應檢視","有效")))</x:f>
      </x:c>
      <x:c r="K11" s="25" t="str">
        <x:f>IF(A11="","",IF(I11="核准","可使用",IF(COUNTIFS('替代品'!$B$5:$B$204,B11,'替代品'!$C$5:$C$204,C11,'替代品'!$D$5:$D$204,A11,'替代品'!$F$5:$F$204,"核准",'替代品'!$H$5:$H$204,"&lt;="&amp;TODAY(),'替代品'!$I$5:$I$204,"&gt;="&amp;TODAY(),'替代品'!$J$5:$J$204,"&lt;&gt;")&gt;0,"可使用","需要處理")))</x:f>
      </x:c>
      <x:c r="L11" s="25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25" t="str">
        <x:f>IF(A12="","",IF(OR(D12="禁止",E12="禁止",F12="禁止",COUNTIFS('規則'!$A$5:$A$204,G12,'規則'!$D$5:$D$204,"禁止")&gt;0,COUNTIFS('市場'!$A$5:$A$104,B12,'市場'!$H$5:$H$104,"禁止")&gt;0),"禁止",IF(AND(D12="核准",E12="核准",F12="核准",H12&lt;&gt;"",H12&gt;=TODAY(),L12&lt;&gt;"",COUNTIFS('規則'!$A$5:$A$204,G12,'規則'!$B$5:$B$204,B12,'規則'!$C$5:$C$204,C12,'規則'!$D$5:$D$204,"核准",'規則'!$E$5:$E$204,"&lt;&gt;",'規則'!$F$5:$F$204,"&lt;="&amp;TODAY(),'規則'!$G$5:$G$204,"&gt;="&amp;TODAY(),'規則'!$H$5:$H$204,"&lt;&gt;")&gt;0,COUNTIFS('市場'!$A$5:$A$104,B12,'市場'!$E$5:$E$104,"&lt;&gt;",'市場'!$G$5:$G$104,"&gt;="&amp;TODAY(),'市場'!$H$5:$H$104,"核准",'市場'!$I$5:$I$104,"&lt;&gt;")&gt;0,COUNTIFS('品類'!$A$5:$A$104,C12,'品類'!$E$5:$E$104,"&lt;&gt;")&gt;0),"核准","待確認")))</x:f>
      </x:c>
      <x:c r="J12" s="25" t="str">
        <x:f>IF(A12="","",IF(OR(H12="",COUNTIFS('規則'!$A$5:$A$204,G12,'規則'!$F$5:$F$204,"&lt;&gt;",'規則'!$G$5:$G$204,"&lt;&gt;")=0),"缺少檢視日期",IF(OR(H12&lt;TODAY(),COUNTIFS('規則'!$A$5:$A$204,G12,'規則'!$F$5:$F$204,"&lt;="&amp;TODAY(),'規則'!$G$5:$G$204,"&gt;="&amp;TODAY(),'規則'!$E$5:$E$204,"&lt;&gt;",'規則'!$H$5:$H$204,"&lt;&gt;")=0,COUNTIFS('市場'!$A$5:$A$104,B12,'市場'!$G$5:$G$104,"&gt;="&amp;TODAY(),'市場'!$E$5:$E$104,"&lt;&gt;",'市場'!$I$5:$I$104,"&lt;&gt;")=0),"應檢視","有效")))</x:f>
      </x:c>
      <x:c r="K12" s="25" t="str">
        <x:f>IF(A12="","",IF(I12="核准","可使用",IF(COUNTIFS('替代品'!$B$5:$B$204,B12,'替代品'!$C$5:$C$204,C12,'替代品'!$D$5:$D$204,A12,'替代品'!$F$5:$F$204,"核准",'替代品'!$H$5:$H$204,"&lt;="&amp;TODAY(),'替代品'!$I$5:$I$204,"&gt;="&amp;TODAY(),'替代品'!$J$5:$J$204,"&lt;&gt;")&gt;0,"可使用","需要處理")))</x:f>
      </x:c>
      <x:c r="L12" s="25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25" t="str">
        <x:f>IF(A13="","",IF(OR(D13="禁止",E13="禁止",F13="禁止",COUNTIFS('規則'!$A$5:$A$204,G13,'規則'!$D$5:$D$204,"禁止")&gt;0,COUNTIFS('市場'!$A$5:$A$104,B13,'市場'!$H$5:$H$104,"禁止")&gt;0),"禁止",IF(AND(D13="核准",E13="核准",F13="核准",H13&lt;&gt;"",H13&gt;=TODAY(),L13&lt;&gt;"",COUNTIFS('規則'!$A$5:$A$204,G13,'規則'!$B$5:$B$204,B13,'規則'!$C$5:$C$204,C13,'規則'!$D$5:$D$204,"核准",'規則'!$E$5:$E$204,"&lt;&gt;",'規則'!$F$5:$F$204,"&lt;="&amp;TODAY(),'規則'!$G$5:$G$204,"&gt;="&amp;TODAY(),'規則'!$H$5:$H$204,"&lt;&gt;")&gt;0,COUNTIFS('市場'!$A$5:$A$104,B13,'市場'!$E$5:$E$104,"&lt;&gt;",'市場'!$G$5:$G$104,"&gt;="&amp;TODAY(),'市場'!$H$5:$H$104,"核准",'市場'!$I$5:$I$104,"&lt;&gt;")&gt;0,COUNTIFS('品類'!$A$5:$A$104,C13,'品類'!$E$5:$E$104,"&lt;&gt;")&gt;0),"核准","待確認")))</x:f>
      </x:c>
      <x:c r="J13" s="25" t="str">
        <x:f>IF(A13="","",IF(OR(H13="",COUNTIFS('規則'!$A$5:$A$204,G13,'規則'!$F$5:$F$204,"&lt;&gt;",'規則'!$G$5:$G$204,"&lt;&gt;")=0),"缺少檢視日期",IF(OR(H13&lt;TODAY(),COUNTIFS('規則'!$A$5:$A$204,G13,'規則'!$F$5:$F$204,"&lt;="&amp;TODAY(),'規則'!$G$5:$G$204,"&gt;="&amp;TODAY(),'規則'!$E$5:$E$204,"&lt;&gt;",'規則'!$H$5:$H$204,"&lt;&gt;")=0,COUNTIFS('市場'!$A$5:$A$104,B13,'市場'!$G$5:$G$104,"&gt;="&amp;TODAY(),'市場'!$E$5:$E$104,"&lt;&gt;",'市場'!$I$5:$I$104,"&lt;&gt;")=0),"應檢視","有效")))</x:f>
      </x:c>
      <x:c r="K13" s="25" t="str">
        <x:f>IF(A13="","",IF(I13="核准","可使用",IF(COUNTIFS('替代品'!$B$5:$B$204,B13,'替代品'!$C$5:$C$204,C13,'替代品'!$D$5:$D$204,A13,'替代品'!$F$5:$F$204,"核准",'替代品'!$H$5:$H$204,"&lt;="&amp;TODAY(),'替代品'!$I$5:$I$204,"&gt;="&amp;TODAY(),'替代品'!$J$5:$J$204,"&lt;&gt;")&gt;0,"可使用","需要處理")))</x:f>
      </x:c>
      <x:c r="L13" s="25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25" t="str">
        <x:f>IF(A14="","",IF(OR(D14="禁止",E14="禁止",F14="禁止",COUNTIFS('規則'!$A$5:$A$204,G14,'規則'!$D$5:$D$204,"禁止")&gt;0,COUNTIFS('市場'!$A$5:$A$104,B14,'市場'!$H$5:$H$104,"禁止")&gt;0),"禁止",IF(AND(D14="核准",E14="核准",F14="核准",H14&lt;&gt;"",H14&gt;=TODAY(),L14&lt;&gt;"",COUNTIFS('規則'!$A$5:$A$204,G14,'規則'!$B$5:$B$204,B14,'規則'!$C$5:$C$204,C14,'規則'!$D$5:$D$204,"核准",'規則'!$E$5:$E$204,"&lt;&gt;",'規則'!$F$5:$F$204,"&lt;="&amp;TODAY(),'規則'!$G$5:$G$204,"&gt;="&amp;TODAY(),'規則'!$H$5:$H$204,"&lt;&gt;")&gt;0,COUNTIFS('市場'!$A$5:$A$104,B14,'市場'!$E$5:$E$104,"&lt;&gt;",'市場'!$G$5:$G$104,"&gt;="&amp;TODAY(),'市場'!$H$5:$H$104,"核准",'市場'!$I$5:$I$104,"&lt;&gt;")&gt;0,COUNTIFS('品類'!$A$5:$A$104,C14,'品類'!$E$5:$E$104,"&lt;&gt;")&gt;0),"核准","待確認")))</x:f>
      </x:c>
      <x:c r="J14" s="25" t="str">
        <x:f>IF(A14="","",IF(OR(H14="",COUNTIFS('規則'!$A$5:$A$204,G14,'規則'!$F$5:$F$204,"&lt;&gt;",'規則'!$G$5:$G$204,"&lt;&gt;")=0),"缺少檢視日期",IF(OR(H14&lt;TODAY(),COUNTIFS('規則'!$A$5:$A$204,G14,'規則'!$F$5:$F$204,"&lt;="&amp;TODAY(),'規則'!$G$5:$G$204,"&gt;="&amp;TODAY(),'規則'!$E$5:$E$204,"&lt;&gt;",'規則'!$H$5:$H$204,"&lt;&gt;")=0,COUNTIFS('市場'!$A$5:$A$104,B14,'市場'!$G$5:$G$104,"&gt;="&amp;TODAY(),'市場'!$E$5:$E$104,"&lt;&gt;",'市場'!$I$5:$I$104,"&lt;&gt;")=0),"應檢視","有效")))</x:f>
      </x:c>
      <x:c r="K14" s="25" t="str">
        <x:f>IF(A14="","",IF(I14="核准","可使用",IF(COUNTIFS('替代品'!$B$5:$B$204,B14,'替代品'!$C$5:$C$204,C14,'替代品'!$D$5:$D$204,A14,'替代品'!$F$5:$F$204,"核准",'替代品'!$H$5:$H$204,"&lt;="&amp;TODAY(),'替代品'!$I$5:$I$204,"&gt;="&amp;TODAY(),'替代品'!$J$5:$J$204,"&lt;&gt;")&gt;0,"可使用","需要處理")))</x:f>
      </x:c>
      <x:c r="L14" s="25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25" t="str">
        <x:f>IF(A15="","",IF(OR(D15="禁止",E15="禁止",F15="禁止",COUNTIFS('規則'!$A$5:$A$204,G15,'規則'!$D$5:$D$204,"禁止")&gt;0,COUNTIFS('市場'!$A$5:$A$104,B15,'市場'!$H$5:$H$104,"禁止")&gt;0),"禁止",IF(AND(D15="核准",E15="核准",F15="核准",H15&lt;&gt;"",H15&gt;=TODAY(),L15&lt;&gt;"",COUNTIFS('規則'!$A$5:$A$204,G15,'規則'!$B$5:$B$204,B15,'規則'!$C$5:$C$204,C15,'規則'!$D$5:$D$204,"核准",'規則'!$E$5:$E$204,"&lt;&gt;",'規則'!$F$5:$F$204,"&lt;="&amp;TODAY(),'規則'!$G$5:$G$204,"&gt;="&amp;TODAY(),'規則'!$H$5:$H$204,"&lt;&gt;")&gt;0,COUNTIFS('市場'!$A$5:$A$104,B15,'市場'!$E$5:$E$104,"&lt;&gt;",'市場'!$G$5:$G$104,"&gt;="&amp;TODAY(),'市場'!$H$5:$H$104,"核准",'市場'!$I$5:$I$104,"&lt;&gt;")&gt;0,COUNTIFS('品類'!$A$5:$A$104,C15,'品類'!$E$5:$E$104,"&lt;&gt;")&gt;0),"核准","待確認")))</x:f>
      </x:c>
      <x:c r="J15" s="25" t="str">
        <x:f>IF(A15="","",IF(OR(H15="",COUNTIFS('規則'!$A$5:$A$204,G15,'規則'!$F$5:$F$204,"&lt;&gt;",'規則'!$G$5:$G$204,"&lt;&gt;")=0),"缺少檢視日期",IF(OR(H15&lt;TODAY(),COUNTIFS('規則'!$A$5:$A$204,G15,'規則'!$F$5:$F$204,"&lt;="&amp;TODAY(),'規則'!$G$5:$G$204,"&gt;="&amp;TODAY(),'規則'!$E$5:$E$204,"&lt;&gt;",'規則'!$H$5:$H$204,"&lt;&gt;")=0,COUNTIFS('市場'!$A$5:$A$104,B15,'市場'!$G$5:$G$104,"&gt;="&amp;TODAY(),'市場'!$E$5:$E$104,"&lt;&gt;",'市場'!$I$5:$I$104,"&lt;&gt;")=0),"應檢視","有效")))</x:f>
      </x:c>
      <x:c r="K15" s="25" t="str">
        <x:f>IF(A15="","",IF(I15="核准","可使用",IF(COUNTIFS('替代品'!$B$5:$B$204,B15,'替代品'!$C$5:$C$204,C15,'替代品'!$D$5:$D$204,A15,'替代品'!$F$5:$F$204,"核准",'替代品'!$H$5:$H$204,"&lt;="&amp;TODAY(),'替代品'!$I$5:$I$204,"&gt;="&amp;TODAY(),'替代品'!$J$5:$J$204,"&lt;&gt;")&gt;0,"可使用","需要處理")))</x:f>
      </x:c>
      <x:c r="L15" s="25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25" t="str">
        <x:f>IF(A16="","",IF(OR(D16="禁止",E16="禁止",F16="禁止",COUNTIFS('規則'!$A$5:$A$204,G16,'規則'!$D$5:$D$204,"禁止")&gt;0,COUNTIFS('市場'!$A$5:$A$104,B16,'市場'!$H$5:$H$104,"禁止")&gt;0),"禁止",IF(AND(D16="核准",E16="核准",F16="核准",H16&lt;&gt;"",H16&gt;=TODAY(),L16&lt;&gt;"",COUNTIFS('規則'!$A$5:$A$204,G16,'規則'!$B$5:$B$204,B16,'規則'!$C$5:$C$204,C16,'規則'!$D$5:$D$204,"核准",'規則'!$E$5:$E$204,"&lt;&gt;",'規則'!$F$5:$F$204,"&lt;="&amp;TODAY(),'規則'!$G$5:$G$204,"&gt;="&amp;TODAY(),'規則'!$H$5:$H$204,"&lt;&gt;")&gt;0,COUNTIFS('市場'!$A$5:$A$104,B16,'市場'!$E$5:$E$104,"&lt;&gt;",'市場'!$G$5:$G$104,"&gt;="&amp;TODAY(),'市場'!$H$5:$H$104,"核准",'市場'!$I$5:$I$104,"&lt;&gt;")&gt;0,COUNTIFS('品類'!$A$5:$A$104,C16,'品類'!$E$5:$E$104,"&lt;&gt;")&gt;0),"核准","待確認")))</x:f>
      </x:c>
      <x:c r="J16" s="25" t="str">
        <x:f>IF(A16="","",IF(OR(H16="",COUNTIFS('規則'!$A$5:$A$204,G16,'規則'!$F$5:$F$204,"&lt;&gt;",'規則'!$G$5:$G$204,"&lt;&gt;")=0),"缺少檢視日期",IF(OR(H16&lt;TODAY(),COUNTIFS('規則'!$A$5:$A$204,G16,'規則'!$F$5:$F$204,"&lt;="&amp;TODAY(),'規則'!$G$5:$G$204,"&gt;="&amp;TODAY(),'規則'!$E$5:$E$204,"&lt;&gt;",'規則'!$H$5:$H$204,"&lt;&gt;")=0,COUNTIFS('市場'!$A$5:$A$104,B16,'市場'!$G$5:$G$104,"&gt;="&amp;TODAY(),'市場'!$E$5:$E$104,"&lt;&gt;",'市場'!$I$5:$I$104,"&lt;&gt;")=0),"應檢視","有效")))</x:f>
      </x:c>
      <x:c r="K16" s="25" t="str">
        <x:f>IF(A16="","",IF(I16="核准","可使用",IF(COUNTIFS('替代品'!$B$5:$B$204,B16,'替代品'!$C$5:$C$204,C16,'替代品'!$D$5:$D$204,A16,'替代品'!$F$5:$F$204,"核准",'替代品'!$H$5:$H$204,"&lt;="&amp;TODAY(),'替代品'!$I$5:$I$204,"&gt;="&amp;TODAY(),'替代品'!$J$5:$J$204,"&lt;&gt;")&gt;0,"可使用","需要處理")))</x:f>
      </x:c>
      <x:c r="L16" s="25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25" t="str">
        <x:f>IF(A17="","",IF(OR(D17="禁止",E17="禁止",F17="禁止",COUNTIFS('規則'!$A$5:$A$204,G17,'規則'!$D$5:$D$204,"禁止")&gt;0,COUNTIFS('市場'!$A$5:$A$104,B17,'市場'!$H$5:$H$104,"禁止")&gt;0),"禁止",IF(AND(D17="核准",E17="核准",F17="核准",H17&lt;&gt;"",H17&gt;=TODAY(),L17&lt;&gt;"",COUNTIFS('規則'!$A$5:$A$204,G17,'規則'!$B$5:$B$204,B17,'規則'!$C$5:$C$204,C17,'規則'!$D$5:$D$204,"核准",'規則'!$E$5:$E$204,"&lt;&gt;",'規則'!$F$5:$F$204,"&lt;="&amp;TODAY(),'規則'!$G$5:$G$204,"&gt;="&amp;TODAY(),'規則'!$H$5:$H$204,"&lt;&gt;")&gt;0,COUNTIFS('市場'!$A$5:$A$104,B17,'市場'!$E$5:$E$104,"&lt;&gt;",'市場'!$G$5:$G$104,"&gt;="&amp;TODAY(),'市場'!$H$5:$H$104,"核准",'市場'!$I$5:$I$104,"&lt;&gt;")&gt;0,COUNTIFS('品類'!$A$5:$A$104,C17,'品類'!$E$5:$E$104,"&lt;&gt;")&gt;0),"核准","待確認")))</x:f>
      </x:c>
      <x:c r="J17" s="25" t="str">
        <x:f>IF(A17="","",IF(OR(H17="",COUNTIFS('規則'!$A$5:$A$204,G17,'規則'!$F$5:$F$204,"&lt;&gt;",'規則'!$G$5:$G$204,"&lt;&gt;")=0),"缺少檢視日期",IF(OR(H17&lt;TODAY(),COUNTIFS('規則'!$A$5:$A$204,G17,'規則'!$F$5:$F$204,"&lt;="&amp;TODAY(),'規則'!$G$5:$G$204,"&gt;="&amp;TODAY(),'規則'!$E$5:$E$204,"&lt;&gt;",'規則'!$H$5:$H$204,"&lt;&gt;")=0,COUNTIFS('市場'!$A$5:$A$104,B17,'市場'!$G$5:$G$104,"&gt;="&amp;TODAY(),'市場'!$E$5:$E$104,"&lt;&gt;",'市場'!$I$5:$I$104,"&lt;&gt;")=0),"應檢視","有效")))</x:f>
      </x:c>
      <x:c r="K17" s="25" t="str">
        <x:f>IF(A17="","",IF(I17="核准","可使用",IF(COUNTIFS('替代品'!$B$5:$B$204,B17,'替代品'!$C$5:$C$204,C17,'替代品'!$D$5:$D$204,A17,'替代品'!$F$5:$F$204,"核准",'替代品'!$H$5:$H$204,"&lt;="&amp;TODAY(),'替代品'!$I$5:$I$204,"&gt;="&amp;TODAY(),'替代品'!$J$5:$J$204,"&lt;&gt;")&gt;0,"可使用","需要處理")))</x:f>
      </x:c>
      <x:c r="L17" s="25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25" t="str">
        <x:f>IF(A18="","",IF(OR(D18="禁止",E18="禁止",F18="禁止",COUNTIFS('規則'!$A$5:$A$204,G18,'規則'!$D$5:$D$204,"禁止")&gt;0,COUNTIFS('市場'!$A$5:$A$104,B18,'市場'!$H$5:$H$104,"禁止")&gt;0),"禁止",IF(AND(D18="核准",E18="核准",F18="核准",H18&lt;&gt;"",H18&gt;=TODAY(),L18&lt;&gt;"",COUNTIFS('規則'!$A$5:$A$204,G18,'規則'!$B$5:$B$204,B18,'規則'!$C$5:$C$204,C18,'規則'!$D$5:$D$204,"核准",'規則'!$E$5:$E$204,"&lt;&gt;",'規則'!$F$5:$F$204,"&lt;="&amp;TODAY(),'規則'!$G$5:$G$204,"&gt;="&amp;TODAY(),'規則'!$H$5:$H$204,"&lt;&gt;")&gt;0,COUNTIFS('市場'!$A$5:$A$104,B18,'市場'!$E$5:$E$104,"&lt;&gt;",'市場'!$G$5:$G$104,"&gt;="&amp;TODAY(),'市場'!$H$5:$H$104,"核准",'市場'!$I$5:$I$104,"&lt;&gt;")&gt;0,COUNTIFS('品類'!$A$5:$A$104,C18,'品類'!$E$5:$E$104,"&lt;&gt;")&gt;0),"核准","待確認")))</x:f>
      </x:c>
      <x:c r="J18" s="25" t="str">
        <x:f>IF(A18="","",IF(OR(H18="",COUNTIFS('規則'!$A$5:$A$204,G18,'規則'!$F$5:$F$204,"&lt;&gt;",'規則'!$G$5:$G$204,"&lt;&gt;")=0),"缺少檢視日期",IF(OR(H18&lt;TODAY(),COUNTIFS('規則'!$A$5:$A$204,G18,'規則'!$F$5:$F$204,"&lt;="&amp;TODAY(),'規則'!$G$5:$G$204,"&gt;="&amp;TODAY(),'規則'!$E$5:$E$204,"&lt;&gt;",'規則'!$H$5:$H$204,"&lt;&gt;")=0,COUNTIFS('市場'!$A$5:$A$104,B18,'市場'!$G$5:$G$104,"&gt;="&amp;TODAY(),'市場'!$E$5:$E$104,"&lt;&gt;",'市場'!$I$5:$I$104,"&lt;&gt;")=0),"應檢視","有效")))</x:f>
      </x:c>
      <x:c r="K18" s="25" t="str">
        <x:f>IF(A18="","",IF(I18="核准","可使用",IF(COUNTIFS('替代品'!$B$5:$B$204,B18,'替代品'!$C$5:$C$204,C18,'替代品'!$D$5:$D$204,A18,'替代品'!$F$5:$F$204,"核准",'替代品'!$H$5:$H$204,"&lt;="&amp;TODAY(),'替代品'!$I$5:$I$204,"&gt;="&amp;TODAY(),'替代品'!$J$5:$J$204,"&lt;&gt;")&gt;0,"可使用","需要處理")))</x:f>
      </x:c>
      <x:c r="L18" s="25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25" t="str">
        <x:f>IF(A19="","",IF(OR(D19="禁止",E19="禁止",F19="禁止",COUNTIFS('規則'!$A$5:$A$204,G19,'規則'!$D$5:$D$204,"禁止")&gt;0,COUNTIFS('市場'!$A$5:$A$104,B19,'市場'!$H$5:$H$104,"禁止")&gt;0),"禁止",IF(AND(D19="核准",E19="核准",F19="核准",H19&lt;&gt;"",H19&gt;=TODAY(),L19&lt;&gt;"",COUNTIFS('規則'!$A$5:$A$204,G19,'規則'!$B$5:$B$204,B19,'規則'!$C$5:$C$204,C19,'規則'!$D$5:$D$204,"核准",'規則'!$E$5:$E$204,"&lt;&gt;",'規則'!$F$5:$F$204,"&lt;="&amp;TODAY(),'規則'!$G$5:$G$204,"&gt;="&amp;TODAY(),'規則'!$H$5:$H$204,"&lt;&gt;")&gt;0,COUNTIFS('市場'!$A$5:$A$104,B19,'市場'!$E$5:$E$104,"&lt;&gt;",'市場'!$G$5:$G$104,"&gt;="&amp;TODAY(),'市場'!$H$5:$H$104,"核准",'市場'!$I$5:$I$104,"&lt;&gt;")&gt;0,COUNTIFS('品類'!$A$5:$A$104,C19,'品類'!$E$5:$E$104,"&lt;&gt;")&gt;0),"核准","待確認")))</x:f>
      </x:c>
      <x:c r="J19" s="25" t="str">
        <x:f>IF(A19="","",IF(OR(H19="",COUNTIFS('規則'!$A$5:$A$204,G19,'規則'!$F$5:$F$204,"&lt;&gt;",'規則'!$G$5:$G$204,"&lt;&gt;")=0),"缺少檢視日期",IF(OR(H19&lt;TODAY(),COUNTIFS('規則'!$A$5:$A$204,G19,'規則'!$F$5:$F$204,"&lt;="&amp;TODAY(),'規則'!$G$5:$G$204,"&gt;="&amp;TODAY(),'規則'!$E$5:$E$204,"&lt;&gt;",'規則'!$H$5:$H$204,"&lt;&gt;")=0,COUNTIFS('市場'!$A$5:$A$104,B19,'市場'!$G$5:$G$104,"&gt;="&amp;TODAY(),'市場'!$E$5:$E$104,"&lt;&gt;",'市場'!$I$5:$I$104,"&lt;&gt;")=0),"應檢視","有效")))</x:f>
      </x:c>
      <x:c r="K19" s="25" t="str">
        <x:f>IF(A19="","",IF(I19="核准","可使用",IF(COUNTIFS('替代品'!$B$5:$B$204,B19,'替代品'!$C$5:$C$204,C19,'替代品'!$D$5:$D$204,A19,'替代品'!$F$5:$F$204,"核准",'替代品'!$H$5:$H$204,"&lt;="&amp;TODAY(),'替代品'!$I$5:$I$204,"&gt;="&amp;TODAY(),'替代品'!$J$5:$J$204,"&lt;&gt;")&gt;0,"可使用","需要處理")))</x:f>
      </x:c>
      <x:c r="L19" s="25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25" t="str">
        <x:f>IF(A20="","",IF(OR(D20="禁止",E20="禁止",F20="禁止",COUNTIFS('規則'!$A$5:$A$204,G20,'規則'!$D$5:$D$204,"禁止")&gt;0,COUNTIFS('市場'!$A$5:$A$104,B20,'市場'!$H$5:$H$104,"禁止")&gt;0),"禁止",IF(AND(D20="核准",E20="核准",F20="核准",H20&lt;&gt;"",H20&gt;=TODAY(),L20&lt;&gt;"",COUNTIFS('規則'!$A$5:$A$204,G20,'規則'!$B$5:$B$204,B20,'規則'!$C$5:$C$204,C20,'規則'!$D$5:$D$204,"核准",'規則'!$E$5:$E$204,"&lt;&gt;",'規則'!$F$5:$F$204,"&lt;="&amp;TODAY(),'規則'!$G$5:$G$204,"&gt;="&amp;TODAY(),'規則'!$H$5:$H$204,"&lt;&gt;")&gt;0,COUNTIFS('市場'!$A$5:$A$104,B20,'市場'!$E$5:$E$104,"&lt;&gt;",'市場'!$G$5:$G$104,"&gt;="&amp;TODAY(),'市場'!$H$5:$H$104,"核准",'市場'!$I$5:$I$104,"&lt;&gt;")&gt;0,COUNTIFS('品類'!$A$5:$A$104,C20,'品類'!$E$5:$E$104,"&lt;&gt;")&gt;0),"核准","待確認")))</x:f>
      </x:c>
      <x:c r="J20" s="25" t="str">
        <x:f>IF(A20="","",IF(OR(H20="",COUNTIFS('規則'!$A$5:$A$204,G20,'規則'!$F$5:$F$204,"&lt;&gt;",'規則'!$G$5:$G$204,"&lt;&gt;")=0),"缺少檢視日期",IF(OR(H20&lt;TODAY(),COUNTIFS('規則'!$A$5:$A$204,G20,'規則'!$F$5:$F$204,"&lt;="&amp;TODAY(),'規則'!$G$5:$G$204,"&gt;="&amp;TODAY(),'規則'!$E$5:$E$204,"&lt;&gt;",'規則'!$H$5:$H$204,"&lt;&gt;")=0,COUNTIFS('市場'!$A$5:$A$104,B20,'市場'!$G$5:$G$104,"&gt;="&amp;TODAY(),'市場'!$E$5:$E$104,"&lt;&gt;",'市場'!$I$5:$I$104,"&lt;&gt;")=0),"應檢視","有效")))</x:f>
      </x:c>
      <x:c r="K20" s="25" t="str">
        <x:f>IF(A20="","",IF(I20="核准","可使用",IF(COUNTIFS('替代品'!$B$5:$B$204,B20,'替代品'!$C$5:$C$204,C20,'替代品'!$D$5:$D$204,A20,'替代品'!$F$5:$F$204,"核准",'替代品'!$H$5:$H$204,"&lt;="&amp;TODAY(),'替代品'!$I$5:$I$204,"&gt;="&amp;TODAY(),'替代品'!$J$5:$J$204,"&lt;&gt;")&gt;0,"可使用","需要處理")))</x:f>
      </x:c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25" t="str">
        <x:f>IF(A21="","",IF(OR(D21="禁止",E21="禁止",F21="禁止",COUNTIFS('規則'!$A$5:$A$204,G21,'規則'!$D$5:$D$204,"禁止")&gt;0,COUNTIFS('市場'!$A$5:$A$104,B21,'市場'!$H$5:$H$104,"禁止")&gt;0),"禁止",IF(AND(D21="核准",E21="核准",F21="核准",H21&lt;&gt;"",H21&gt;=TODAY(),L21&lt;&gt;"",COUNTIFS('規則'!$A$5:$A$204,G21,'規則'!$B$5:$B$204,B21,'規則'!$C$5:$C$204,C21,'規則'!$D$5:$D$204,"核准",'規則'!$E$5:$E$204,"&lt;&gt;",'規則'!$F$5:$F$204,"&lt;="&amp;TODAY(),'規則'!$G$5:$G$204,"&gt;="&amp;TODAY(),'規則'!$H$5:$H$204,"&lt;&gt;")&gt;0,COUNTIFS('市場'!$A$5:$A$104,B21,'市場'!$E$5:$E$104,"&lt;&gt;",'市場'!$G$5:$G$104,"&gt;="&amp;TODAY(),'市場'!$H$5:$H$104,"核准",'市場'!$I$5:$I$104,"&lt;&gt;")&gt;0,COUNTIFS('品類'!$A$5:$A$104,C21,'品類'!$E$5:$E$104,"&lt;&gt;")&gt;0),"核准","待確認")))</x:f>
      </x:c>
      <x:c r="J21" s="25" t="str">
        <x:f>IF(A21="","",IF(OR(H21="",COUNTIFS('規則'!$A$5:$A$204,G21,'規則'!$F$5:$F$204,"&lt;&gt;",'規則'!$G$5:$G$204,"&lt;&gt;")=0),"缺少檢視日期",IF(OR(H21&lt;TODAY(),COUNTIFS('規則'!$A$5:$A$204,G21,'規則'!$F$5:$F$204,"&lt;="&amp;TODAY(),'規則'!$G$5:$G$204,"&gt;="&amp;TODAY(),'規則'!$E$5:$E$204,"&lt;&gt;",'規則'!$H$5:$H$204,"&lt;&gt;")=0,COUNTIFS('市場'!$A$5:$A$104,B21,'市場'!$G$5:$G$104,"&gt;="&amp;TODAY(),'市場'!$E$5:$E$104,"&lt;&gt;",'市場'!$I$5:$I$104,"&lt;&gt;")=0),"應檢視","有效")))</x:f>
      </x:c>
      <x:c r="K21" s="25" t="str">
        <x:f>IF(A21="","",IF(I21="核准","可使用",IF(COUNTIFS('替代品'!$B$5:$B$204,B21,'替代品'!$C$5:$C$204,C21,'替代品'!$D$5:$D$204,A21,'替代品'!$F$5:$F$204,"核准",'替代品'!$H$5:$H$204,"&lt;="&amp;TODAY(),'替代品'!$I$5:$I$204,"&gt;="&amp;TODAY(),'替代品'!$J$5:$J$204,"&lt;&gt;")&gt;0,"可使用","需要處理")))</x:f>
      </x:c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25" t="str">
        <x:f>IF(A22="","",IF(OR(D22="禁止",E22="禁止",F22="禁止",COUNTIFS('規則'!$A$5:$A$204,G22,'規則'!$D$5:$D$204,"禁止")&gt;0,COUNTIFS('市場'!$A$5:$A$104,B22,'市場'!$H$5:$H$104,"禁止")&gt;0),"禁止",IF(AND(D22="核准",E22="核准",F22="核准",H22&lt;&gt;"",H22&gt;=TODAY(),L22&lt;&gt;"",COUNTIFS('規則'!$A$5:$A$204,G22,'規則'!$B$5:$B$204,B22,'規則'!$C$5:$C$204,C22,'規則'!$D$5:$D$204,"核准",'規則'!$E$5:$E$204,"&lt;&gt;",'規則'!$F$5:$F$204,"&lt;="&amp;TODAY(),'規則'!$G$5:$G$204,"&gt;="&amp;TODAY(),'規則'!$H$5:$H$204,"&lt;&gt;")&gt;0,COUNTIFS('市場'!$A$5:$A$104,B22,'市場'!$E$5:$E$104,"&lt;&gt;",'市場'!$G$5:$G$104,"&gt;="&amp;TODAY(),'市場'!$H$5:$H$104,"核准",'市場'!$I$5:$I$104,"&lt;&gt;")&gt;0,COUNTIFS('品類'!$A$5:$A$104,C22,'品類'!$E$5:$E$104,"&lt;&gt;")&gt;0),"核准","待確認")))</x:f>
      </x:c>
      <x:c r="J22" s="25" t="str">
        <x:f>IF(A22="","",IF(OR(H22="",COUNTIFS('規則'!$A$5:$A$204,G22,'規則'!$F$5:$F$204,"&lt;&gt;",'規則'!$G$5:$G$204,"&lt;&gt;")=0),"缺少檢視日期",IF(OR(H22&lt;TODAY(),COUNTIFS('規則'!$A$5:$A$204,G22,'規則'!$F$5:$F$204,"&lt;="&amp;TODAY(),'規則'!$G$5:$G$204,"&gt;="&amp;TODAY(),'規則'!$E$5:$E$204,"&lt;&gt;",'規則'!$H$5:$H$204,"&lt;&gt;")=0,COUNTIFS('市場'!$A$5:$A$104,B22,'市場'!$G$5:$G$104,"&gt;="&amp;TODAY(),'市場'!$E$5:$E$104,"&lt;&gt;",'市場'!$I$5:$I$104,"&lt;&gt;")=0),"應檢視","有效")))</x:f>
      </x:c>
      <x:c r="K22" s="25" t="str">
        <x:f>IF(A22="","",IF(I22="核准","可使用",IF(COUNTIFS('替代品'!$B$5:$B$204,B22,'替代品'!$C$5:$C$204,C22,'替代品'!$D$5:$D$204,A22,'替代品'!$F$5:$F$204,"核准",'替代品'!$H$5:$H$204,"&lt;="&amp;TODAY(),'替代品'!$I$5:$I$204,"&gt;="&amp;TODAY(),'替代品'!$J$5:$J$204,"&lt;&gt;")&gt;0,"可使用","需要處理")))</x:f>
      </x:c>
      <x:c r="L22" s="25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25" t="str">
        <x:f>IF(A23="","",IF(OR(D23="禁止",E23="禁止",F23="禁止",COUNTIFS('規則'!$A$5:$A$204,G23,'規則'!$D$5:$D$204,"禁止")&gt;0,COUNTIFS('市場'!$A$5:$A$104,B23,'市場'!$H$5:$H$104,"禁止")&gt;0),"禁止",IF(AND(D23="核准",E23="核准",F23="核准",H23&lt;&gt;"",H23&gt;=TODAY(),L23&lt;&gt;"",COUNTIFS('規則'!$A$5:$A$204,G23,'規則'!$B$5:$B$204,B23,'規則'!$C$5:$C$204,C23,'規則'!$D$5:$D$204,"核准",'規則'!$E$5:$E$204,"&lt;&gt;",'規則'!$F$5:$F$204,"&lt;="&amp;TODAY(),'規則'!$G$5:$G$204,"&gt;="&amp;TODAY(),'規則'!$H$5:$H$204,"&lt;&gt;")&gt;0,COUNTIFS('市場'!$A$5:$A$104,B23,'市場'!$E$5:$E$104,"&lt;&gt;",'市場'!$G$5:$G$104,"&gt;="&amp;TODAY(),'市場'!$H$5:$H$104,"核准",'市場'!$I$5:$I$104,"&lt;&gt;")&gt;0,COUNTIFS('品類'!$A$5:$A$104,C23,'品類'!$E$5:$E$104,"&lt;&gt;")&gt;0),"核准","待確認")))</x:f>
      </x:c>
      <x:c r="J23" s="25" t="str">
        <x:f>IF(A23="","",IF(OR(H23="",COUNTIFS('規則'!$A$5:$A$204,G23,'規則'!$F$5:$F$204,"&lt;&gt;",'規則'!$G$5:$G$204,"&lt;&gt;")=0),"缺少檢視日期",IF(OR(H23&lt;TODAY(),COUNTIFS('規則'!$A$5:$A$204,G23,'規則'!$F$5:$F$204,"&lt;="&amp;TODAY(),'規則'!$G$5:$G$204,"&gt;="&amp;TODAY(),'規則'!$E$5:$E$204,"&lt;&gt;",'規則'!$H$5:$H$204,"&lt;&gt;")=0,COUNTIFS('市場'!$A$5:$A$104,B23,'市場'!$G$5:$G$104,"&gt;="&amp;TODAY(),'市場'!$E$5:$E$104,"&lt;&gt;",'市場'!$I$5:$I$104,"&lt;&gt;")=0),"應檢視","有效")))</x:f>
      </x:c>
      <x:c r="K23" s="25" t="str">
        <x:f>IF(A23="","",IF(I23="核准","可使用",IF(COUNTIFS('替代品'!$B$5:$B$204,B23,'替代品'!$C$5:$C$204,C23,'替代品'!$D$5:$D$204,A23,'替代品'!$F$5:$F$204,"核准",'替代品'!$H$5:$H$204,"&lt;="&amp;TODAY(),'替代品'!$I$5:$I$204,"&gt;="&amp;TODAY(),'替代品'!$J$5:$J$204,"&lt;&gt;")&gt;0,"可使用","需要處理")))</x:f>
      </x:c>
      <x:c r="L23" s="25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25" t="str">
        <x:f>IF(A24="","",IF(OR(D24="禁止",E24="禁止",F24="禁止",COUNTIFS('規則'!$A$5:$A$204,G24,'規則'!$D$5:$D$204,"禁止")&gt;0,COUNTIFS('市場'!$A$5:$A$104,B24,'市場'!$H$5:$H$104,"禁止")&gt;0),"禁止",IF(AND(D24="核准",E24="核准",F24="核准",H24&lt;&gt;"",H24&gt;=TODAY(),L24&lt;&gt;"",COUNTIFS('規則'!$A$5:$A$204,G24,'規則'!$B$5:$B$204,B24,'規則'!$C$5:$C$204,C24,'規則'!$D$5:$D$204,"核准",'規則'!$E$5:$E$204,"&lt;&gt;",'規則'!$F$5:$F$204,"&lt;="&amp;TODAY(),'規則'!$G$5:$G$204,"&gt;="&amp;TODAY(),'規則'!$H$5:$H$204,"&lt;&gt;")&gt;0,COUNTIFS('市場'!$A$5:$A$104,B24,'市場'!$E$5:$E$104,"&lt;&gt;",'市場'!$G$5:$G$104,"&gt;="&amp;TODAY(),'市場'!$H$5:$H$104,"核准",'市場'!$I$5:$I$104,"&lt;&gt;")&gt;0,COUNTIFS('品類'!$A$5:$A$104,C24,'品類'!$E$5:$E$104,"&lt;&gt;")&gt;0),"核准","待確認")))</x:f>
      </x:c>
      <x:c r="J24" s="25" t="str">
        <x:f>IF(A24="","",IF(OR(H24="",COUNTIFS('規則'!$A$5:$A$204,G24,'規則'!$F$5:$F$204,"&lt;&gt;",'規則'!$G$5:$G$204,"&lt;&gt;")=0),"缺少檢視日期",IF(OR(H24&lt;TODAY(),COUNTIFS('規則'!$A$5:$A$204,G24,'規則'!$F$5:$F$204,"&lt;="&amp;TODAY(),'規則'!$G$5:$G$204,"&gt;="&amp;TODAY(),'規則'!$E$5:$E$204,"&lt;&gt;",'規則'!$H$5:$H$204,"&lt;&gt;")=0,COUNTIFS('市場'!$A$5:$A$104,B24,'市場'!$G$5:$G$104,"&gt;="&amp;TODAY(),'市場'!$E$5:$E$104,"&lt;&gt;",'市場'!$I$5:$I$104,"&lt;&gt;")=0),"應檢視","有效")))</x:f>
      </x:c>
      <x:c r="K24" s="25" t="str">
        <x:f>IF(A24="","",IF(I24="核准","可使用",IF(COUNTIFS('替代品'!$B$5:$B$204,B24,'替代品'!$C$5:$C$204,C24,'替代品'!$D$5:$D$204,A24,'替代品'!$F$5:$F$204,"核准",'替代品'!$H$5:$H$204,"&lt;="&amp;TODAY(),'替代品'!$I$5:$I$204,"&gt;="&amp;TODAY(),'替代品'!$J$5:$J$204,"&lt;&gt;")&gt;0,"可使用","需要處理")))</x:f>
      </x:c>
      <x:c r="L24" s="25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25" t="str">
        <x:f>IF(A25="","",IF(OR(D25="禁止",E25="禁止",F25="禁止",COUNTIFS('規則'!$A$5:$A$204,G25,'規則'!$D$5:$D$204,"禁止")&gt;0,COUNTIFS('市場'!$A$5:$A$104,B25,'市場'!$H$5:$H$104,"禁止")&gt;0),"禁止",IF(AND(D25="核准",E25="核准",F25="核准",H25&lt;&gt;"",H25&gt;=TODAY(),L25&lt;&gt;"",COUNTIFS('規則'!$A$5:$A$204,G25,'規則'!$B$5:$B$204,B25,'規則'!$C$5:$C$204,C25,'規則'!$D$5:$D$204,"核准",'規則'!$E$5:$E$204,"&lt;&gt;",'規則'!$F$5:$F$204,"&lt;="&amp;TODAY(),'規則'!$G$5:$G$204,"&gt;="&amp;TODAY(),'規則'!$H$5:$H$204,"&lt;&gt;")&gt;0,COUNTIFS('市場'!$A$5:$A$104,B25,'市場'!$E$5:$E$104,"&lt;&gt;",'市場'!$G$5:$G$104,"&gt;="&amp;TODAY(),'市場'!$H$5:$H$104,"核准",'市場'!$I$5:$I$104,"&lt;&gt;")&gt;0,COUNTIFS('品類'!$A$5:$A$104,C25,'品類'!$E$5:$E$104,"&lt;&gt;")&gt;0),"核准","待確認")))</x:f>
      </x:c>
      <x:c r="J25" s="25" t="str">
        <x:f>IF(A25="","",IF(OR(H25="",COUNTIFS('規則'!$A$5:$A$204,G25,'規則'!$F$5:$F$204,"&lt;&gt;",'規則'!$G$5:$G$204,"&lt;&gt;")=0),"缺少檢視日期",IF(OR(H25&lt;TODAY(),COUNTIFS('規則'!$A$5:$A$204,G25,'規則'!$F$5:$F$204,"&lt;="&amp;TODAY(),'規則'!$G$5:$G$204,"&gt;="&amp;TODAY(),'規則'!$E$5:$E$204,"&lt;&gt;",'規則'!$H$5:$H$204,"&lt;&gt;")=0,COUNTIFS('市場'!$A$5:$A$104,B25,'市場'!$G$5:$G$104,"&gt;="&amp;TODAY(),'市場'!$E$5:$E$104,"&lt;&gt;",'市場'!$I$5:$I$104,"&lt;&gt;")=0),"應檢視","有效")))</x:f>
      </x:c>
      <x:c r="K25" s="25" t="str">
        <x:f>IF(A25="","",IF(I25="核准","可使用",IF(COUNTIFS('替代品'!$B$5:$B$204,B25,'替代品'!$C$5:$C$204,C25,'替代品'!$D$5:$D$204,A25,'替代品'!$F$5:$F$204,"核准",'替代品'!$H$5:$H$204,"&lt;="&amp;TODAY(),'替代品'!$I$5:$I$204,"&gt;="&amp;TODAY(),'替代品'!$J$5:$J$204,"&lt;&gt;")&gt;0,"可使用","需要處理")))</x:f>
      </x:c>
      <x:c r="L25" s="25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25" t="str">
        <x:f>IF(A26="","",IF(OR(D26="禁止",E26="禁止",F26="禁止",COUNTIFS('規則'!$A$5:$A$204,G26,'規則'!$D$5:$D$204,"禁止")&gt;0,COUNTIFS('市場'!$A$5:$A$104,B26,'市場'!$H$5:$H$104,"禁止")&gt;0),"禁止",IF(AND(D26="核准",E26="核准",F26="核准",H26&lt;&gt;"",H26&gt;=TODAY(),L26&lt;&gt;"",COUNTIFS('規則'!$A$5:$A$204,G26,'規則'!$B$5:$B$204,B26,'規則'!$C$5:$C$204,C26,'規則'!$D$5:$D$204,"核准",'規則'!$E$5:$E$204,"&lt;&gt;",'規則'!$F$5:$F$204,"&lt;="&amp;TODAY(),'規則'!$G$5:$G$204,"&gt;="&amp;TODAY(),'規則'!$H$5:$H$204,"&lt;&gt;")&gt;0,COUNTIFS('市場'!$A$5:$A$104,B26,'市場'!$E$5:$E$104,"&lt;&gt;",'市場'!$G$5:$G$104,"&gt;="&amp;TODAY(),'市場'!$H$5:$H$104,"核准",'市場'!$I$5:$I$104,"&lt;&gt;")&gt;0,COUNTIFS('品類'!$A$5:$A$104,C26,'品類'!$E$5:$E$104,"&lt;&gt;")&gt;0),"核准","待確認")))</x:f>
      </x:c>
      <x:c r="J26" s="25" t="str">
        <x:f>IF(A26="","",IF(OR(H26="",COUNTIFS('規則'!$A$5:$A$204,G26,'規則'!$F$5:$F$204,"&lt;&gt;",'規則'!$G$5:$G$204,"&lt;&gt;")=0),"缺少檢視日期",IF(OR(H26&lt;TODAY(),COUNTIFS('規則'!$A$5:$A$204,G26,'規則'!$F$5:$F$204,"&lt;="&amp;TODAY(),'規則'!$G$5:$G$204,"&gt;="&amp;TODAY(),'規則'!$E$5:$E$204,"&lt;&gt;",'規則'!$H$5:$H$204,"&lt;&gt;")=0,COUNTIFS('市場'!$A$5:$A$104,B26,'市場'!$G$5:$G$104,"&gt;="&amp;TODAY(),'市場'!$E$5:$E$104,"&lt;&gt;",'市場'!$I$5:$I$104,"&lt;&gt;")=0),"應檢視","有效")))</x:f>
      </x:c>
      <x:c r="K26" s="25" t="str">
        <x:f>IF(A26="","",IF(I26="核准","可使用",IF(COUNTIFS('替代品'!$B$5:$B$204,B26,'替代品'!$C$5:$C$204,C26,'替代品'!$D$5:$D$204,A26,'替代品'!$F$5:$F$204,"核准",'替代品'!$H$5:$H$204,"&lt;="&amp;TODAY(),'替代品'!$I$5:$I$204,"&gt;="&amp;TODAY(),'替代品'!$J$5:$J$204,"&lt;&gt;")&gt;0,"可使用","需要處理")))</x:f>
      </x:c>
      <x:c r="L26" s="25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25" t="str">
        <x:f>IF(A27="","",IF(OR(D27="禁止",E27="禁止",F27="禁止",COUNTIFS('規則'!$A$5:$A$204,G27,'規則'!$D$5:$D$204,"禁止")&gt;0,COUNTIFS('市場'!$A$5:$A$104,B27,'市場'!$H$5:$H$104,"禁止")&gt;0),"禁止",IF(AND(D27="核准",E27="核准",F27="核准",H27&lt;&gt;"",H27&gt;=TODAY(),L27&lt;&gt;"",COUNTIFS('規則'!$A$5:$A$204,G27,'規則'!$B$5:$B$204,B27,'規則'!$C$5:$C$204,C27,'規則'!$D$5:$D$204,"核准",'規則'!$E$5:$E$204,"&lt;&gt;",'規則'!$F$5:$F$204,"&lt;="&amp;TODAY(),'規則'!$G$5:$G$204,"&gt;="&amp;TODAY(),'規則'!$H$5:$H$204,"&lt;&gt;")&gt;0,COUNTIFS('市場'!$A$5:$A$104,B27,'市場'!$E$5:$E$104,"&lt;&gt;",'市場'!$G$5:$G$104,"&gt;="&amp;TODAY(),'市場'!$H$5:$H$104,"核准",'市場'!$I$5:$I$104,"&lt;&gt;")&gt;0,COUNTIFS('品類'!$A$5:$A$104,C27,'品類'!$E$5:$E$104,"&lt;&gt;")&gt;0),"核准","待確認")))</x:f>
      </x:c>
      <x:c r="J27" s="25" t="str">
        <x:f>IF(A27="","",IF(OR(H27="",COUNTIFS('規則'!$A$5:$A$204,G27,'規則'!$F$5:$F$204,"&lt;&gt;",'規則'!$G$5:$G$204,"&lt;&gt;")=0),"缺少檢視日期",IF(OR(H27&lt;TODAY(),COUNTIFS('規則'!$A$5:$A$204,G27,'規則'!$F$5:$F$204,"&lt;="&amp;TODAY(),'規則'!$G$5:$G$204,"&gt;="&amp;TODAY(),'規則'!$E$5:$E$204,"&lt;&gt;",'規則'!$H$5:$H$204,"&lt;&gt;")=0,COUNTIFS('市場'!$A$5:$A$104,B27,'市場'!$G$5:$G$104,"&gt;="&amp;TODAY(),'市場'!$E$5:$E$104,"&lt;&gt;",'市場'!$I$5:$I$104,"&lt;&gt;")=0),"應檢視","有效")))</x:f>
      </x:c>
      <x:c r="K27" s="25" t="str">
        <x:f>IF(A27="","",IF(I27="核准","可使用",IF(COUNTIFS('替代品'!$B$5:$B$204,B27,'替代品'!$C$5:$C$204,C27,'替代品'!$D$5:$D$204,A27,'替代品'!$F$5:$F$204,"核准",'替代品'!$H$5:$H$204,"&lt;="&amp;TODAY(),'替代品'!$I$5:$I$204,"&gt;="&amp;TODAY(),'替代品'!$J$5:$J$204,"&lt;&gt;")&gt;0,"可使用","需要處理")))</x:f>
      </x:c>
      <x:c r="L27" s="25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25" t="str">
        <x:f>IF(A28="","",IF(OR(D28="禁止",E28="禁止",F28="禁止",COUNTIFS('規則'!$A$5:$A$204,G28,'規則'!$D$5:$D$204,"禁止")&gt;0,COUNTIFS('市場'!$A$5:$A$104,B28,'市場'!$H$5:$H$104,"禁止")&gt;0),"禁止",IF(AND(D28="核准",E28="核准",F28="核准",H28&lt;&gt;"",H28&gt;=TODAY(),L28&lt;&gt;"",COUNTIFS('規則'!$A$5:$A$204,G28,'規則'!$B$5:$B$204,B28,'規則'!$C$5:$C$204,C28,'規則'!$D$5:$D$204,"核准",'規則'!$E$5:$E$204,"&lt;&gt;",'規則'!$F$5:$F$204,"&lt;="&amp;TODAY(),'規則'!$G$5:$G$204,"&gt;="&amp;TODAY(),'規則'!$H$5:$H$204,"&lt;&gt;")&gt;0,COUNTIFS('市場'!$A$5:$A$104,B28,'市場'!$E$5:$E$104,"&lt;&gt;",'市場'!$G$5:$G$104,"&gt;="&amp;TODAY(),'市場'!$H$5:$H$104,"核准",'市場'!$I$5:$I$104,"&lt;&gt;")&gt;0,COUNTIFS('品類'!$A$5:$A$104,C28,'品類'!$E$5:$E$104,"&lt;&gt;")&gt;0),"核准","待確認")))</x:f>
      </x:c>
      <x:c r="J28" s="25" t="str">
        <x:f>IF(A28="","",IF(OR(H28="",COUNTIFS('規則'!$A$5:$A$204,G28,'規則'!$F$5:$F$204,"&lt;&gt;",'規則'!$G$5:$G$204,"&lt;&gt;")=0),"缺少檢視日期",IF(OR(H28&lt;TODAY(),COUNTIFS('規則'!$A$5:$A$204,G28,'規則'!$F$5:$F$204,"&lt;="&amp;TODAY(),'規則'!$G$5:$G$204,"&gt;="&amp;TODAY(),'規則'!$E$5:$E$204,"&lt;&gt;",'規則'!$H$5:$H$204,"&lt;&gt;")=0,COUNTIFS('市場'!$A$5:$A$104,B28,'市場'!$G$5:$G$104,"&gt;="&amp;TODAY(),'市場'!$E$5:$E$104,"&lt;&gt;",'市場'!$I$5:$I$104,"&lt;&gt;")=0),"應檢視","有效")))</x:f>
      </x:c>
      <x:c r="K28" s="25" t="str">
        <x:f>IF(A28="","",IF(I28="核准","可使用",IF(COUNTIFS('替代品'!$B$5:$B$204,B28,'替代品'!$C$5:$C$204,C28,'替代品'!$D$5:$D$204,A28,'替代品'!$F$5:$F$204,"核准",'替代品'!$H$5:$H$204,"&lt;="&amp;TODAY(),'替代品'!$I$5:$I$204,"&gt;="&amp;TODAY(),'替代品'!$J$5:$J$204,"&lt;&gt;")&gt;0,"可使用","需要處理")))</x:f>
      </x:c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25" t="str">
        <x:f>IF(A29="","",IF(OR(D29="禁止",E29="禁止",F29="禁止",COUNTIFS('規則'!$A$5:$A$204,G29,'規則'!$D$5:$D$204,"禁止")&gt;0,COUNTIFS('市場'!$A$5:$A$104,B29,'市場'!$H$5:$H$104,"禁止")&gt;0),"禁止",IF(AND(D29="核准",E29="核准",F29="核准",H29&lt;&gt;"",H29&gt;=TODAY(),L29&lt;&gt;"",COUNTIFS('規則'!$A$5:$A$204,G29,'規則'!$B$5:$B$204,B29,'規則'!$C$5:$C$204,C29,'規則'!$D$5:$D$204,"核准",'規則'!$E$5:$E$204,"&lt;&gt;",'規則'!$F$5:$F$204,"&lt;="&amp;TODAY(),'規則'!$G$5:$G$204,"&gt;="&amp;TODAY(),'規則'!$H$5:$H$204,"&lt;&gt;")&gt;0,COUNTIFS('市場'!$A$5:$A$104,B29,'市場'!$E$5:$E$104,"&lt;&gt;",'市場'!$G$5:$G$104,"&gt;="&amp;TODAY(),'市場'!$H$5:$H$104,"核准",'市場'!$I$5:$I$104,"&lt;&gt;")&gt;0,COUNTIFS('品類'!$A$5:$A$104,C29,'品類'!$E$5:$E$104,"&lt;&gt;")&gt;0),"核准","待確認")))</x:f>
      </x:c>
      <x:c r="J29" s="25" t="str">
        <x:f>IF(A29="","",IF(OR(H29="",COUNTIFS('規則'!$A$5:$A$204,G29,'規則'!$F$5:$F$204,"&lt;&gt;",'規則'!$G$5:$G$204,"&lt;&gt;")=0),"缺少檢視日期",IF(OR(H29&lt;TODAY(),COUNTIFS('規則'!$A$5:$A$204,G29,'規則'!$F$5:$F$204,"&lt;="&amp;TODAY(),'規則'!$G$5:$G$204,"&gt;="&amp;TODAY(),'規則'!$E$5:$E$204,"&lt;&gt;",'規則'!$H$5:$H$204,"&lt;&gt;")=0,COUNTIFS('市場'!$A$5:$A$104,B29,'市場'!$G$5:$G$104,"&gt;="&amp;TODAY(),'市場'!$E$5:$E$104,"&lt;&gt;",'市場'!$I$5:$I$104,"&lt;&gt;")=0),"應檢視","有效")))</x:f>
      </x:c>
      <x:c r="K29" s="25" t="str">
        <x:f>IF(A29="","",IF(I29="核准","可使用",IF(COUNTIFS('替代品'!$B$5:$B$204,B29,'替代品'!$C$5:$C$204,C29,'替代品'!$D$5:$D$204,A29,'替代品'!$F$5:$F$204,"核准",'替代品'!$H$5:$H$204,"&lt;="&amp;TODAY(),'替代品'!$I$5:$I$204,"&gt;="&amp;TODAY(),'替代品'!$J$5:$J$204,"&lt;&gt;")&gt;0,"可使用","需要處理")))</x:f>
      </x:c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25" t="str">
        <x:f>IF(A30="","",IF(OR(D30="禁止",E30="禁止",F30="禁止",COUNTIFS('規則'!$A$5:$A$204,G30,'規則'!$D$5:$D$204,"禁止")&gt;0,COUNTIFS('市場'!$A$5:$A$104,B30,'市場'!$H$5:$H$104,"禁止")&gt;0),"禁止",IF(AND(D30="核准",E30="核准",F30="核准",H30&lt;&gt;"",H30&gt;=TODAY(),L30&lt;&gt;"",COUNTIFS('規則'!$A$5:$A$204,G30,'規則'!$B$5:$B$204,B30,'規則'!$C$5:$C$204,C30,'規則'!$D$5:$D$204,"核准",'規則'!$E$5:$E$204,"&lt;&gt;",'規則'!$F$5:$F$204,"&lt;="&amp;TODAY(),'規則'!$G$5:$G$204,"&gt;="&amp;TODAY(),'規則'!$H$5:$H$204,"&lt;&gt;")&gt;0,COUNTIFS('市場'!$A$5:$A$104,B30,'市場'!$E$5:$E$104,"&lt;&gt;",'市場'!$G$5:$G$104,"&gt;="&amp;TODAY(),'市場'!$H$5:$H$104,"核准",'市場'!$I$5:$I$104,"&lt;&gt;")&gt;0,COUNTIFS('品類'!$A$5:$A$104,C30,'品類'!$E$5:$E$104,"&lt;&gt;")&gt;0),"核准","待確認")))</x:f>
      </x:c>
      <x:c r="J30" s="25" t="str">
        <x:f>IF(A30="","",IF(OR(H30="",COUNTIFS('規則'!$A$5:$A$204,G30,'規則'!$F$5:$F$204,"&lt;&gt;",'規則'!$G$5:$G$204,"&lt;&gt;")=0),"缺少檢視日期",IF(OR(H30&lt;TODAY(),COUNTIFS('規則'!$A$5:$A$204,G30,'規則'!$F$5:$F$204,"&lt;="&amp;TODAY(),'規則'!$G$5:$G$204,"&gt;="&amp;TODAY(),'規則'!$E$5:$E$204,"&lt;&gt;",'規則'!$H$5:$H$204,"&lt;&gt;")=0,COUNTIFS('市場'!$A$5:$A$104,B30,'市場'!$G$5:$G$104,"&gt;="&amp;TODAY(),'市場'!$E$5:$E$104,"&lt;&gt;",'市場'!$I$5:$I$104,"&lt;&gt;")=0),"應檢視","有效")))</x:f>
      </x:c>
      <x:c r="K30" s="25" t="str">
        <x:f>IF(A30="","",IF(I30="核准","可使用",IF(COUNTIFS('替代品'!$B$5:$B$204,B30,'替代品'!$C$5:$C$204,C30,'替代品'!$D$5:$D$204,A30,'替代品'!$F$5:$F$204,"核准",'替代品'!$H$5:$H$204,"&lt;="&amp;TODAY(),'替代品'!$I$5:$I$204,"&gt;="&amp;TODAY(),'替代品'!$J$5:$J$204,"&lt;&gt;")&gt;0,"可使用","需要處理")))</x:f>
      </x:c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25" t="str">
        <x:f>IF(A31="","",IF(OR(D31="禁止",E31="禁止",F31="禁止",COUNTIFS('規則'!$A$5:$A$204,G31,'規則'!$D$5:$D$204,"禁止")&gt;0,COUNTIFS('市場'!$A$5:$A$104,B31,'市場'!$H$5:$H$104,"禁止")&gt;0),"禁止",IF(AND(D31="核准",E31="核准",F31="核准",H31&lt;&gt;"",H31&gt;=TODAY(),L31&lt;&gt;"",COUNTIFS('規則'!$A$5:$A$204,G31,'規則'!$B$5:$B$204,B31,'規則'!$C$5:$C$204,C31,'規則'!$D$5:$D$204,"核准",'規則'!$E$5:$E$204,"&lt;&gt;",'規則'!$F$5:$F$204,"&lt;="&amp;TODAY(),'規則'!$G$5:$G$204,"&gt;="&amp;TODAY(),'規則'!$H$5:$H$204,"&lt;&gt;")&gt;0,COUNTIFS('市場'!$A$5:$A$104,B31,'市場'!$E$5:$E$104,"&lt;&gt;",'市場'!$G$5:$G$104,"&gt;="&amp;TODAY(),'市場'!$H$5:$H$104,"核准",'市場'!$I$5:$I$104,"&lt;&gt;")&gt;0,COUNTIFS('品類'!$A$5:$A$104,C31,'品類'!$E$5:$E$104,"&lt;&gt;")&gt;0),"核准","待確認")))</x:f>
      </x:c>
      <x:c r="J31" s="25" t="str">
        <x:f>IF(A31="","",IF(OR(H31="",COUNTIFS('規則'!$A$5:$A$204,G31,'規則'!$F$5:$F$204,"&lt;&gt;",'規則'!$G$5:$G$204,"&lt;&gt;")=0),"缺少檢視日期",IF(OR(H31&lt;TODAY(),COUNTIFS('規則'!$A$5:$A$204,G31,'規則'!$F$5:$F$204,"&lt;="&amp;TODAY(),'規則'!$G$5:$G$204,"&gt;="&amp;TODAY(),'規則'!$E$5:$E$204,"&lt;&gt;",'規則'!$H$5:$H$204,"&lt;&gt;")=0,COUNTIFS('市場'!$A$5:$A$104,B31,'市場'!$G$5:$G$104,"&gt;="&amp;TODAY(),'市場'!$E$5:$E$104,"&lt;&gt;",'市場'!$I$5:$I$104,"&lt;&gt;")=0),"應檢視","有效")))</x:f>
      </x:c>
      <x:c r="K31" s="25" t="str">
        <x:f>IF(A31="","",IF(I31="核准","可使用",IF(COUNTIFS('替代品'!$B$5:$B$204,B31,'替代品'!$C$5:$C$204,C31,'替代品'!$D$5:$D$204,A31,'替代品'!$F$5:$F$204,"核准",'替代品'!$H$5:$H$204,"&lt;="&amp;TODAY(),'替代品'!$I$5:$I$204,"&gt;="&amp;TODAY(),'替代品'!$J$5:$J$204,"&lt;&gt;")&gt;0,"可使用","需要處理")))</x:f>
      </x:c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25" t="str">
        <x:f>IF(A32="","",IF(OR(D32="禁止",E32="禁止",F32="禁止",COUNTIFS('規則'!$A$5:$A$204,G32,'規則'!$D$5:$D$204,"禁止")&gt;0,COUNTIFS('市場'!$A$5:$A$104,B32,'市場'!$H$5:$H$104,"禁止")&gt;0),"禁止",IF(AND(D32="核准",E32="核准",F32="核准",H32&lt;&gt;"",H32&gt;=TODAY(),L32&lt;&gt;"",COUNTIFS('規則'!$A$5:$A$204,G32,'規則'!$B$5:$B$204,B32,'規則'!$C$5:$C$204,C32,'規則'!$D$5:$D$204,"核准",'規則'!$E$5:$E$204,"&lt;&gt;",'規則'!$F$5:$F$204,"&lt;="&amp;TODAY(),'規則'!$G$5:$G$204,"&gt;="&amp;TODAY(),'規則'!$H$5:$H$204,"&lt;&gt;")&gt;0,COUNTIFS('市場'!$A$5:$A$104,B32,'市場'!$E$5:$E$104,"&lt;&gt;",'市場'!$G$5:$G$104,"&gt;="&amp;TODAY(),'市場'!$H$5:$H$104,"核准",'市場'!$I$5:$I$104,"&lt;&gt;")&gt;0,COUNTIFS('品類'!$A$5:$A$104,C32,'品類'!$E$5:$E$104,"&lt;&gt;")&gt;0),"核准","待確認")))</x:f>
      </x:c>
      <x:c r="J32" s="25" t="str">
        <x:f>IF(A32="","",IF(OR(H32="",COUNTIFS('規則'!$A$5:$A$204,G32,'規則'!$F$5:$F$204,"&lt;&gt;",'規則'!$G$5:$G$204,"&lt;&gt;")=0),"缺少檢視日期",IF(OR(H32&lt;TODAY(),COUNTIFS('規則'!$A$5:$A$204,G32,'規則'!$F$5:$F$204,"&lt;="&amp;TODAY(),'規則'!$G$5:$G$204,"&gt;="&amp;TODAY(),'規則'!$E$5:$E$204,"&lt;&gt;",'規則'!$H$5:$H$204,"&lt;&gt;")=0,COUNTIFS('市場'!$A$5:$A$104,B32,'市場'!$G$5:$G$104,"&gt;="&amp;TODAY(),'市場'!$E$5:$E$104,"&lt;&gt;",'市場'!$I$5:$I$104,"&lt;&gt;")=0),"應檢視","有效")))</x:f>
      </x:c>
      <x:c r="K32" s="25" t="str">
        <x:f>IF(A32="","",IF(I32="核准","可使用",IF(COUNTIFS('替代品'!$B$5:$B$204,B32,'替代品'!$C$5:$C$204,C32,'替代品'!$D$5:$D$204,A32,'替代品'!$F$5:$F$204,"核准",'替代品'!$H$5:$H$204,"&lt;="&amp;TODAY(),'替代品'!$I$5:$I$204,"&gt;="&amp;TODAY(),'替代品'!$J$5:$J$204,"&lt;&gt;")&gt;0,"可使用","需要處理")))</x:f>
      </x:c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25" t="str">
        <x:f>IF(A33="","",IF(OR(D33="禁止",E33="禁止",F33="禁止",COUNTIFS('規則'!$A$5:$A$204,G33,'規則'!$D$5:$D$204,"禁止")&gt;0,COUNTIFS('市場'!$A$5:$A$104,B33,'市場'!$H$5:$H$104,"禁止")&gt;0),"禁止",IF(AND(D33="核准",E33="核准",F33="核准",H33&lt;&gt;"",H33&gt;=TODAY(),L33&lt;&gt;"",COUNTIFS('規則'!$A$5:$A$204,G33,'規則'!$B$5:$B$204,B33,'規則'!$C$5:$C$204,C33,'規則'!$D$5:$D$204,"核准",'規則'!$E$5:$E$204,"&lt;&gt;",'規則'!$F$5:$F$204,"&lt;="&amp;TODAY(),'規則'!$G$5:$G$204,"&gt;="&amp;TODAY(),'規則'!$H$5:$H$204,"&lt;&gt;")&gt;0,COUNTIFS('市場'!$A$5:$A$104,B33,'市場'!$E$5:$E$104,"&lt;&gt;",'市場'!$G$5:$G$104,"&gt;="&amp;TODAY(),'市場'!$H$5:$H$104,"核准",'市場'!$I$5:$I$104,"&lt;&gt;")&gt;0,COUNTIFS('品類'!$A$5:$A$104,C33,'品類'!$E$5:$E$104,"&lt;&gt;")&gt;0),"核准","待確認")))</x:f>
      </x:c>
      <x:c r="J33" s="25" t="str">
        <x:f>IF(A33="","",IF(OR(H33="",COUNTIFS('規則'!$A$5:$A$204,G33,'規則'!$F$5:$F$204,"&lt;&gt;",'規則'!$G$5:$G$204,"&lt;&gt;")=0),"缺少檢視日期",IF(OR(H33&lt;TODAY(),COUNTIFS('規則'!$A$5:$A$204,G33,'規則'!$F$5:$F$204,"&lt;="&amp;TODAY(),'規則'!$G$5:$G$204,"&gt;="&amp;TODAY(),'規則'!$E$5:$E$204,"&lt;&gt;",'規則'!$H$5:$H$204,"&lt;&gt;")=0,COUNTIFS('市場'!$A$5:$A$104,B33,'市場'!$G$5:$G$104,"&gt;="&amp;TODAY(),'市場'!$E$5:$E$104,"&lt;&gt;",'市場'!$I$5:$I$104,"&lt;&gt;")=0),"應檢視","有效")))</x:f>
      </x:c>
      <x:c r="K33" s="25" t="str">
        <x:f>IF(A33="","",IF(I33="核准","可使用",IF(COUNTIFS('替代品'!$B$5:$B$204,B33,'替代品'!$C$5:$C$204,C33,'替代品'!$D$5:$D$204,A33,'替代品'!$F$5:$F$204,"核准",'替代品'!$H$5:$H$204,"&lt;="&amp;TODAY(),'替代品'!$I$5:$I$204,"&gt;="&amp;TODAY(),'替代品'!$J$5:$J$204,"&lt;&gt;")&gt;0,"可使用","需要處理")))</x:f>
      </x:c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25" t="str">
        <x:f>IF(A34="","",IF(OR(D34="禁止",E34="禁止",F34="禁止",COUNTIFS('規則'!$A$5:$A$204,G34,'規則'!$D$5:$D$204,"禁止")&gt;0,COUNTIFS('市場'!$A$5:$A$104,B34,'市場'!$H$5:$H$104,"禁止")&gt;0),"禁止",IF(AND(D34="核准",E34="核准",F34="核准",H34&lt;&gt;"",H34&gt;=TODAY(),L34&lt;&gt;"",COUNTIFS('規則'!$A$5:$A$204,G34,'規則'!$B$5:$B$204,B34,'規則'!$C$5:$C$204,C34,'規則'!$D$5:$D$204,"核准",'規則'!$E$5:$E$204,"&lt;&gt;",'規則'!$F$5:$F$204,"&lt;="&amp;TODAY(),'規則'!$G$5:$G$204,"&gt;="&amp;TODAY(),'規則'!$H$5:$H$204,"&lt;&gt;")&gt;0,COUNTIFS('市場'!$A$5:$A$104,B34,'市場'!$E$5:$E$104,"&lt;&gt;",'市場'!$G$5:$G$104,"&gt;="&amp;TODAY(),'市場'!$H$5:$H$104,"核准",'市場'!$I$5:$I$104,"&lt;&gt;")&gt;0,COUNTIFS('品類'!$A$5:$A$104,C34,'品類'!$E$5:$E$104,"&lt;&gt;")&gt;0),"核准","待確認")))</x:f>
      </x:c>
      <x:c r="J34" s="25" t="str">
        <x:f>IF(A34="","",IF(OR(H34="",COUNTIFS('規則'!$A$5:$A$204,G34,'規則'!$F$5:$F$204,"&lt;&gt;",'規則'!$G$5:$G$204,"&lt;&gt;")=0),"缺少檢視日期",IF(OR(H34&lt;TODAY(),COUNTIFS('規則'!$A$5:$A$204,G34,'規則'!$F$5:$F$204,"&lt;="&amp;TODAY(),'規則'!$G$5:$G$204,"&gt;="&amp;TODAY(),'規則'!$E$5:$E$204,"&lt;&gt;",'規則'!$H$5:$H$204,"&lt;&gt;")=0,COUNTIFS('市場'!$A$5:$A$104,B34,'市場'!$G$5:$G$104,"&gt;="&amp;TODAY(),'市場'!$E$5:$E$104,"&lt;&gt;",'市場'!$I$5:$I$104,"&lt;&gt;")=0),"應檢視","有效")))</x:f>
      </x:c>
      <x:c r="K34" s="25" t="str">
        <x:f>IF(A34="","",IF(I34="核准","可使用",IF(COUNTIFS('替代品'!$B$5:$B$204,B34,'替代品'!$C$5:$C$204,C34,'替代品'!$D$5:$D$204,A34,'替代品'!$F$5:$F$204,"核准",'替代品'!$H$5:$H$204,"&lt;="&amp;TODAY(),'替代品'!$I$5:$I$204,"&gt;="&amp;TODAY(),'替代品'!$J$5:$J$204,"&lt;&gt;")&gt;0,"可使用","需要處理")))</x:f>
      </x:c>
      <x:c r="L34" s="25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25" t="str">
        <x:f>IF(A35="","",IF(OR(D35="禁止",E35="禁止",F35="禁止",COUNTIFS('規則'!$A$5:$A$204,G35,'規則'!$D$5:$D$204,"禁止")&gt;0,COUNTIFS('市場'!$A$5:$A$104,B35,'市場'!$H$5:$H$104,"禁止")&gt;0),"禁止",IF(AND(D35="核准",E35="核准",F35="核准",H35&lt;&gt;"",H35&gt;=TODAY(),L35&lt;&gt;"",COUNTIFS('規則'!$A$5:$A$204,G35,'規則'!$B$5:$B$204,B35,'規則'!$C$5:$C$204,C35,'規則'!$D$5:$D$204,"核准",'規則'!$E$5:$E$204,"&lt;&gt;",'規則'!$F$5:$F$204,"&lt;="&amp;TODAY(),'規則'!$G$5:$G$204,"&gt;="&amp;TODAY(),'規則'!$H$5:$H$204,"&lt;&gt;")&gt;0,COUNTIFS('市場'!$A$5:$A$104,B35,'市場'!$E$5:$E$104,"&lt;&gt;",'市場'!$G$5:$G$104,"&gt;="&amp;TODAY(),'市場'!$H$5:$H$104,"核准",'市場'!$I$5:$I$104,"&lt;&gt;")&gt;0,COUNTIFS('品類'!$A$5:$A$104,C35,'品類'!$E$5:$E$104,"&lt;&gt;")&gt;0),"核准","待確認")))</x:f>
      </x:c>
      <x:c r="J35" s="25" t="str">
        <x:f>IF(A35="","",IF(OR(H35="",COUNTIFS('規則'!$A$5:$A$204,G35,'規則'!$F$5:$F$204,"&lt;&gt;",'規則'!$G$5:$G$204,"&lt;&gt;")=0),"缺少檢視日期",IF(OR(H35&lt;TODAY(),COUNTIFS('規則'!$A$5:$A$204,G35,'規則'!$F$5:$F$204,"&lt;="&amp;TODAY(),'規則'!$G$5:$G$204,"&gt;="&amp;TODAY(),'規則'!$E$5:$E$204,"&lt;&gt;",'規則'!$H$5:$H$204,"&lt;&gt;")=0,COUNTIFS('市場'!$A$5:$A$104,B35,'市場'!$G$5:$G$104,"&gt;="&amp;TODAY(),'市場'!$E$5:$E$104,"&lt;&gt;",'市場'!$I$5:$I$104,"&lt;&gt;")=0),"應檢視","有效")))</x:f>
      </x:c>
      <x:c r="K35" s="25" t="str">
        <x:f>IF(A35="","",IF(I35="核准","可使用",IF(COUNTIFS('替代品'!$B$5:$B$204,B35,'替代品'!$C$5:$C$204,C35,'替代品'!$D$5:$D$204,A35,'替代品'!$F$5:$F$204,"核准",'替代品'!$H$5:$H$204,"&lt;="&amp;TODAY(),'替代品'!$I$5:$I$204,"&gt;="&amp;TODAY(),'替代品'!$J$5:$J$204,"&lt;&gt;")&gt;0,"可使用","需要處理")))</x:f>
      </x:c>
      <x:c r="L35" s="25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25" t="str">
        <x:f>IF(A36="","",IF(OR(D36="禁止",E36="禁止",F36="禁止",COUNTIFS('規則'!$A$5:$A$204,G36,'規則'!$D$5:$D$204,"禁止")&gt;0,COUNTIFS('市場'!$A$5:$A$104,B36,'市場'!$H$5:$H$104,"禁止")&gt;0),"禁止",IF(AND(D36="核准",E36="核准",F36="核准",H36&lt;&gt;"",H36&gt;=TODAY(),L36&lt;&gt;"",COUNTIFS('規則'!$A$5:$A$204,G36,'規則'!$B$5:$B$204,B36,'規則'!$C$5:$C$204,C36,'規則'!$D$5:$D$204,"核准",'規則'!$E$5:$E$204,"&lt;&gt;",'規則'!$F$5:$F$204,"&lt;="&amp;TODAY(),'規則'!$G$5:$G$204,"&gt;="&amp;TODAY(),'規則'!$H$5:$H$204,"&lt;&gt;")&gt;0,COUNTIFS('市場'!$A$5:$A$104,B36,'市場'!$E$5:$E$104,"&lt;&gt;",'市場'!$G$5:$G$104,"&gt;="&amp;TODAY(),'市場'!$H$5:$H$104,"核准",'市場'!$I$5:$I$104,"&lt;&gt;")&gt;0,COUNTIFS('品類'!$A$5:$A$104,C36,'品類'!$E$5:$E$104,"&lt;&gt;")&gt;0),"核准","待確認")))</x:f>
      </x:c>
      <x:c r="J36" s="25" t="str">
        <x:f>IF(A36="","",IF(OR(H36="",COUNTIFS('規則'!$A$5:$A$204,G36,'規則'!$F$5:$F$204,"&lt;&gt;",'規則'!$G$5:$G$204,"&lt;&gt;")=0),"缺少檢視日期",IF(OR(H36&lt;TODAY(),COUNTIFS('規則'!$A$5:$A$204,G36,'規則'!$F$5:$F$204,"&lt;="&amp;TODAY(),'規則'!$G$5:$G$204,"&gt;="&amp;TODAY(),'規則'!$E$5:$E$204,"&lt;&gt;",'規則'!$H$5:$H$204,"&lt;&gt;")=0,COUNTIFS('市場'!$A$5:$A$104,B36,'市場'!$G$5:$G$104,"&gt;="&amp;TODAY(),'市場'!$E$5:$E$104,"&lt;&gt;",'市場'!$I$5:$I$104,"&lt;&gt;")=0),"應檢視","有效")))</x:f>
      </x:c>
      <x:c r="K36" s="25" t="str">
        <x:f>IF(A36="","",IF(I36="核准","可使用",IF(COUNTIFS('替代品'!$B$5:$B$204,B36,'替代品'!$C$5:$C$204,C36,'替代品'!$D$5:$D$204,A36,'替代品'!$F$5:$F$204,"核准",'替代品'!$H$5:$H$204,"&lt;="&amp;TODAY(),'替代品'!$I$5:$I$204,"&gt;="&amp;TODAY(),'替代品'!$J$5:$J$204,"&lt;&gt;")&gt;0,"可使用","需要處理")))</x:f>
      </x:c>
      <x:c r="L36" s="25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25" t="str">
        <x:f>IF(A37="","",IF(OR(D37="禁止",E37="禁止",F37="禁止",COUNTIFS('規則'!$A$5:$A$204,G37,'規則'!$D$5:$D$204,"禁止")&gt;0,COUNTIFS('市場'!$A$5:$A$104,B37,'市場'!$H$5:$H$104,"禁止")&gt;0),"禁止",IF(AND(D37="核准",E37="核准",F37="核准",H37&lt;&gt;"",H37&gt;=TODAY(),L37&lt;&gt;"",COUNTIFS('規則'!$A$5:$A$204,G37,'規則'!$B$5:$B$204,B37,'規則'!$C$5:$C$204,C37,'規則'!$D$5:$D$204,"核准",'規則'!$E$5:$E$204,"&lt;&gt;",'規則'!$F$5:$F$204,"&lt;="&amp;TODAY(),'規則'!$G$5:$G$204,"&gt;="&amp;TODAY(),'規則'!$H$5:$H$204,"&lt;&gt;")&gt;0,COUNTIFS('市場'!$A$5:$A$104,B37,'市場'!$E$5:$E$104,"&lt;&gt;",'市場'!$G$5:$G$104,"&gt;="&amp;TODAY(),'市場'!$H$5:$H$104,"核准",'市場'!$I$5:$I$104,"&lt;&gt;")&gt;0,COUNTIFS('品類'!$A$5:$A$104,C37,'品類'!$E$5:$E$104,"&lt;&gt;")&gt;0),"核准","待確認")))</x:f>
      </x:c>
      <x:c r="J37" s="25" t="str">
        <x:f>IF(A37="","",IF(OR(H37="",COUNTIFS('規則'!$A$5:$A$204,G37,'規則'!$F$5:$F$204,"&lt;&gt;",'規則'!$G$5:$G$204,"&lt;&gt;")=0),"缺少檢視日期",IF(OR(H37&lt;TODAY(),COUNTIFS('規則'!$A$5:$A$204,G37,'規則'!$F$5:$F$204,"&lt;="&amp;TODAY(),'規則'!$G$5:$G$204,"&gt;="&amp;TODAY(),'規則'!$E$5:$E$204,"&lt;&gt;",'規則'!$H$5:$H$204,"&lt;&gt;")=0,COUNTIFS('市場'!$A$5:$A$104,B37,'市場'!$G$5:$G$104,"&gt;="&amp;TODAY(),'市場'!$E$5:$E$104,"&lt;&gt;",'市場'!$I$5:$I$104,"&lt;&gt;")=0),"應檢視","有效")))</x:f>
      </x:c>
      <x:c r="K37" s="25" t="str">
        <x:f>IF(A37="","",IF(I37="核准","可使用",IF(COUNTIFS('替代品'!$B$5:$B$204,B37,'替代品'!$C$5:$C$204,C37,'替代品'!$D$5:$D$204,A37,'替代品'!$F$5:$F$204,"核准",'替代品'!$H$5:$H$204,"&lt;="&amp;TODAY(),'替代品'!$I$5:$I$204,"&gt;="&amp;TODAY(),'替代品'!$J$5:$J$204,"&lt;&gt;")&gt;0,"可使用","需要處理")))</x:f>
      </x:c>
      <x:c r="L37" s="25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25" t="str">
        <x:f>IF(A38="","",IF(OR(D38="禁止",E38="禁止",F38="禁止",COUNTIFS('規則'!$A$5:$A$204,G38,'規則'!$D$5:$D$204,"禁止")&gt;0,COUNTIFS('市場'!$A$5:$A$104,B38,'市場'!$H$5:$H$104,"禁止")&gt;0),"禁止",IF(AND(D38="核准",E38="核准",F38="核准",H38&lt;&gt;"",H38&gt;=TODAY(),L38&lt;&gt;"",COUNTIFS('規則'!$A$5:$A$204,G38,'規則'!$B$5:$B$204,B38,'規則'!$C$5:$C$204,C38,'規則'!$D$5:$D$204,"核准",'規則'!$E$5:$E$204,"&lt;&gt;",'規則'!$F$5:$F$204,"&lt;="&amp;TODAY(),'規則'!$G$5:$G$204,"&gt;="&amp;TODAY(),'規則'!$H$5:$H$204,"&lt;&gt;")&gt;0,COUNTIFS('市場'!$A$5:$A$104,B38,'市場'!$E$5:$E$104,"&lt;&gt;",'市場'!$G$5:$G$104,"&gt;="&amp;TODAY(),'市場'!$H$5:$H$104,"核准",'市場'!$I$5:$I$104,"&lt;&gt;")&gt;0,COUNTIFS('品類'!$A$5:$A$104,C38,'品類'!$E$5:$E$104,"&lt;&gt;")&gt;0),"核准","待確認")))</x:f>
      </x:c>
      <x:c r="J38" s="25" t="str">
        <x:f>IF(A38="","",IF(OR(H38="",COUNTIFS('規則'!$A$5:$A$204,G38,'規則'!$F$5:$F$204,"&lt;&gt;",'規則'!$G$5:$G$204,"&lt;&gt;")=0),"缺少檢視日期",IF(OR(H38&lt;TODAY(),COUNTIFS('規則'!$A$5:$A$204,G38,'規則'!$F$5:$F$204,"&lt;="&amp;TODAY(),'規則'!$G$5:$G$204,"&gt;="&amp;TODAY(),'規則'!$E$5:$E$204,"&lt;&gt;",'規則'!$H$5:$H$204,"&lt;&gt;")=0,COUNTIFS('市場'!$A$5:$A$104,B38,'市場'!$G$5:$G$104,"&gt;="&amp;TODAY(),'市場'!$E$5:$E$104,"&lt;&gt;",'市場'!$I$5:$I$104,"&lt;&gt;")=0),"應檢視","有效")))</x:f>
      </x:c>
      <x:c r="K38" s="25" t="str">
        <x:f>IF(A38="","",IF(I38="核准","可使用",IF(COUNTIFS('替代品'!$B$5:$B$204,B38,'替代品'!$C$5:$C$204,C38,'替代品'!$D$5:$D$204,A38,'替代品'!$F$5:$F$204,"核准",'替代品'!$H$5:$H$204,"&lt;="&amp;TODAY(),'替代品'!$I$5:$I$204,"&gt;="&amp;TODAY(),'替代品'!$J$5:$J$204,"&lt;&gt;")&gt;0,"可使用","需要處理")))</x:f>
      </x:c>
      <x:c r="L38" s="25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25" t="str">
        <x:f>IF(A39="","",IF(OR(D39="禁止",E39="禁止",F39="禁止",COUNTIFS('規則'!$A$5:$A$204,G39,'規則'!$D$5:$D$204,"禁止")&gt;0,COUNTIFS('市場'!$A$5:$A$104,B39,'市場'!$H$5:$H$104,"禁止")&gt;0),"禁止",IF(AND(D39="核准",E39="核准",F39="核准",H39&lt;&gt;"",H39&gt;=TODAY(),L39&lt;&gt;"",COUNTIFS('規則'!$A$5:$A$204,G39,'規則'!$B$5:$B$204,B39,'規則'!$C$5:$C$204,C39,'規則'!$D$5:$D$204,"核准",'規則'!$E$5:$E$204,"&lt;&gt;",'規則'!$F$5:$F$204,"&lt;="&amp;TODAY(),'規則'!$G$5:$G$204,"&gt;="&amp;TODAY(),'規則'!$H$5:$H$204,"&lt;&gt;")&gt;0,COUNTIFS('市場'!$A$5:$A$104,B39,'市場'!$E$5:$E$104,"&lt;&gt;",'市場'!$G$5:$G$104,"&gt;="&amp;TODAY(),'市場'!$H$5:$H$104,"核准",'市場'!$I$5:$I$104,"&lt;&gt;")&gt;0,COUNTIFS('品類'!$A$5:$A$104,C39,'品類'!$E$5:$E$104,"&lt;&gt;")&gt;0),"核准","待確認")))</x:f>
      </x:c>
      <x:c r="J39" s="25" t="str">
        <x:f>IF(A39="","",IF(OR(H39="",COUNTIFS('規則'!$A$5:$A$204,G39,'規則'!$F$5:$F$204,"&lt;&gt;",'規則'!$G$5:$G$204,"&lt;&gt;")=0),"缺少檢視日期",IF(OR(H39&lt;TODAY(),COUNTIFS('規則'!$A$5:$A$204,G39,'規則'!$F$5:$F$204,"&lt;="&amp;TODAY(),'規則'!$G$5:$G$204,"&gt;="&amp;TODAY(),'規則'!$E$5:$E$204,"&lt;&gt;",'規則'!$H$5:$H$204,"&lt;&gt;")=0,COUNTIFS('市場'!$A$5:$A$104,B39,'市場'!$G$5:$G$104,"&gt;="&amp;TODAY(),'市場'!$E$5:$E$104,"&lt;&gt;",'市場'!$I$5:$I$104,"&lt;&gt;")=0),"應檢視","有效")))</x:f>
      </x:c>
      <x:c r="K39" s="25" t="str">
        <x:f>IF(A39="","",IF(I39="核准","可使用",IF(COUNTIFS('替代品'!$B$5:$B$204,B39,'替代品'!$C$5:$C$204,C39,'替代品'!$D$5:$D$204,A39,'替代品'!$F$5:$F$204,"核准",'替代品'!$H$5:$H$204,"&lt;="&amp;TODAY(),'替代品'!$I$5:$I$204,"&gt;="&amp;TODAY(),'替代品'!$J$5:$J$204,"&lt;&gt;")&gt;0,"可使用","需要處理")))</x:f>
      </x:c>
      <x:c r="L39" s="25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25" t="str">
        <x:f>IF(A40="","",IF(OR(D40="禁止",E40="禁止",F40="禁止",COUNTIFS('規則'!$A$5:$A$204,G40,'規則'!$D$5:$D$204,"禁止")&gt;0,COUNTIFS('市場'!$A$5:$A$104,B40,'市場'!$H$5:$H$104,"禁止")&gt;0),"禁止",IF(AND(D40="核准",E40="核准",F40="核准",H40&lt;&gt;"",H40&gt;=TODAY(),L40&lt;&gt;"",COUNTIFS('規則'!$A$5:$A$204,G40,'規則'!$B$5:$B$204,B40,'規則'!$C$5:$C$204,C40,'規則'!$D$5:$D$204,"核准",'規則'!$E$5:$E$204,"&lt;&gt;",'規則'!$F$5:$F$204,"&lt;="&amp;TODAY(),'規則'!$G$5:$G$204,"&gt;="&amp;TODAY(),'規則'!$H$5:$H$204,"&lt;&gt;")&gt;0,COUNTIFS('市場'!$A$5:$A$104,B40,'市場'!$E$5:$E$104,"&lt;&gt;",'市場'!$G$5:$G$104,"&gt;="&amp;TODAY(),'市場'!$H$5:$H$104,"核准",'市場'!$I$5:$I$104,"&lt;&gt;")&gt;0,COUNTIFS('品類'!$A$5:$A$104,C40,'品類'!$E$5:$E$104,"&lt;&gt;")&gt;0),"核准","待確認")))</x:f>
      </x:c>
      <x:c r="J40" s="25" t="str">
        <x:f>IF(A40="","",IF(OR(H40="",COUNTIFS('規則'!$A$5:$A$204,G40,'規則'!$F$5:$F$204,"&lt;&gt;",'規則'!$G$5:$G$204,"&lt;&gt;")=0),"缺少檢視日期",IF(OR(H40&lt;TODAY(),COUNTIFS('規則'!$A$5:$A$204,G40,'規則'!$F$5:$F$204,"&lt;="&amp;TODAY(),'規則'!$G$5:$G$204,"&gt;="&amp;TODAY(),'規則'!$E$5:$E$204,"&lt;&gt;",'規則'!$H$5:$H$204,"&lt;&gt;")=0,COUNTIFS('市場'!$A$5:$A$104,B40,'市場'!$G$5:$G$104,"&gt;="&amp;TODAY(),'市場'!$E$5:$E$104,"&lt;&gt;",'市場'!$I$5:$I$104,"&lt;&gt;")=0),"應檢視","有效")))</x:f>
      </x:c>
      <x:c r="K40" s="25" t="str">
        <x:f>IF(A40="","",IF(I40="核准","可使用",IF(COUNTIFS('替代品'!$B$5:$B$204,B40,'替代品'!$C$5:$C$204,C40,'替代品'!$D$5:$D$204,A40,'替代品'!$F$5:$F$204,"核准",'替代品'!$H$5:$H$204,"&lt;="&amp;TODAY(),'替代品'!$I$5:$I$204,"&gt;="&amp;TODAY(),'替代品'!$J$5:$J$204,"&lt;&gt;")&gt;0,"可使用","需要處理")))</x:f>
      </x:c>
      <x:c r="L40" s="25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25" t="str">
        <x:f>IF(A41="","",IF(OR(D41="禁止",E41="禁止",F41="禁止",COUNTIFS('規則'!$A$5:$A$204,G41,'規則'!$D$5:$D$204,"禁止")&gt;0,COUNTIFS('市場'!$A$5:$A$104,B41,'市場'!$H$5:$H$104,"禁止")&gt;0),"禁止",IF(AND(D41="核准",E41="核准",F41="核准",H41&lt;&gt;"",H41&gt;=TODAY(),L41&lt;&gt;"",COUNTIFS('規則'!$A$5:$A$204,G41,'規則'!$B$5:$B$204,B41,'規則'!$C$5:$C$204,C41,'規則'!$D$5:$D$204,"核准",'規則'!$E$5:$E$204,"&lt;&gt;",'規則'!$F$5:$F$204,"&lt;="&amp;TODAY(),'規則'!$G$5:$G$204,"&gt;="&amp;TODAY(),'規則'!$H$5:$H$204,"&lt;&gt;")&gt;0,COUNTIFS('市場'!$A$5:$A$104,B41,'市場'!$E$5:$E$104,"&lt;&gt;",'市場'!$G$5:$G$104,"&gt;="&amp;TODAY(),'市場'!$H$5:$H$104,"核准",'市場'!$I$5:$I$104,"&lt;&gt;")&gt;0,COUNTIFS('品類'!$A$5:$A$104,C41,'品類'!$E$5:$E$104,"&lt;&gt;")&gt;0),"核准","待確認")))</x:f>
      </x:c>
      <x:c r="J41" s="25" t="str">
        <x:f>IF(A41="","",IF(OR(H41="",COUNTIFS('規則'!$A$5:$A$204,G41,'規則'!$F$5:$F$204,"&lt;&gt;",'規則'!$G$5:$G$204,"&lt;&gt;")=0),"缺少檢視日期",IF(OR(H41&lt;TODAY(),COUNTIFS('規則'!$A$5:$A$204,G41,'規則'!$F$5:$F$204,"&lt;="&amp;TODAY(),'規則'!$G$5:$G$204,"&gt;="&amp;TODAY(),'規則'!$E$5:$E$204,"&lt;&gt;",'規則'!$H$5:$H$204,"&lt;&gt;")=0,COUNTIFS('市場'!$A$5:$A$104,B41,'市場'!$G$5:$G$104,"&gt;="&amp;TODAY(),'市場'!$E$5:$E$104,"&lt;&gt;",'市場'!$I$5:$I$104,"&lt;&gt;")=0),"應檢視","有效")))</x:f>
      </x:c>
      <x:c r="K41" s="25" t="str">
        <x:f>IF(A41="","",IF(I41="核准","可使用",IF(COUNTIFS('替代品'!$B$5:$B$204,B41,'替代品'!$C$5:$C$204,C41,'替代品'!$D$5:$D$204,A41,'替代品'!$F$5:$F$204,"核准",'替代品'!$H$5:$H$204,"&lt;="&amp;TODAY(),'替代品'!$I$5:$I$204,"&gt;="&amp;TODAY(),'替代品'!$J$5:$J$204,"&lt;&gt;")&gt;0,"可使用","需要處理")))</x:f>
      </x:c>
      <x:c r="L41" s="25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25" t="str">
        <x:f>IF(A42="","",IF(OR(D42="禁止",E42="禁止",F42="禁止",COUNTIFS('規則'!$A$5:$A$204,G42,'規則'!$D$5:$D$204,"禁止")&gt;0,COUNTIFS('市場'!$A$5:$A$104,B42,'市場'!$H$5:$H$104,"禁止")&gt;0),"禁止",IF(AND(D42="核准",E42="核准",F42="核准",H42&lt;&gt;"",H42&gt;=TODAY(),L42&lt;&gt;"",COUNTIFS('規則'!$A$5:$A$204,G42,'規則'!$B$5:$B$204,B42,'規則'!$C$5:$C$204,C42,'規則'!$D$5:$D$204,"核准",'規則'!$E$5:$E$204,"&lt;&gt;",'規則'!$F$5:$F$204,"&lt;="&amp;TODAY(),'規則'!$G$5:$G$204,"&gt;="&amp;TODAY(),'規則'!$H$5:$H$204,"&lt;&gt;")&gt;0,COUNTIFS('市場'!$A$5:$A$104,B42,'市場'!$E$5:$E$104,"&lt;&gt;",'市場'!$G$5:$G$104,"&gt;="&amp;TODAY(),'市場'!$H$5:$H$104,"核准",'市場'!$I$5:$I$104,"&lt;&gt;")&gt;0,COUNTIFS('品類'!$A$5:$A$104,C42,'品類'!$E$5:$E$104,"&lt;&gt;")&gt;0),"核准","待確認")))</x:f>
      </x:c>
      <x:c r="J42" s="25" t="str">
        <x:f>IF(A42="","",IF(OR(H42="",COUNTIFS('規則'!$A$5:$A$204,G42,'規則'!$F$5:$F$204,"&lt;&gt;",'規則'!$G$5:$G$204,"&lt;&gt;")=0),"缺少檢視日期",IF(OR(H42&lt;TODAY(),COUNTIFS('規則'!$A$5:$A$204,G42,'規則'!$F$5:$F$204,"&lt;="&amp;TODAY(),'規則'!$G$5:$G$204,"&gt;="&amp;TODAY(),'規則'!$E$5:$E$204,"&lt;&gt;",'規則'!$H$5:$H$204,"&lt;&gt;")=0,COUNTIFS('市場'!$A$5:$A$104,B42,'市場'!$G$5:$G$104,"&gt;="&amp;TODAY(),'市場'!$E$5:$E$104,"&lt;&gt;",'市場'!$I$5:$I$104,"&lt;&gt;")=0),"應檢視","有效")))</x:f>
      </x:c>
      <x:c r="K42" s="25" t="str">
        <x:f>IF(A42="","",IF(I42="核准","可使用",IF(COUNTIFS('替代品'!$B$5:$B$204,B42,'替代品'!$C$5:$C$204,C42,'替代品'!$D$5:$D$204,A42,'替代品'!$F$5:$F$204,"核准",'替代品'!$H$5:$H$204,"&lt;="&amp;TODAY(),'替代品'!$I$5:$I$204,"&gt;="&amp;TODAY(),'替代品'!$J$5:$J$204,"&lt;&gt;")&gt;0,"可使用","需要處理")))</x:f>
      </x:c>
      <x:c r="L42" s="25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25" t="str">
        <x:f>IF(A43="","",IF(OR(D43="禁止",E43="禁止",F43="禁止",COUNTIFS('規則'!$A$5:$A$204,G43,'規則'!$D$5:$D$204,"禁止")&gt;0,COUNTIFS('市場'!$A$5:$A$104,B43,'市場'!$H$5:$H$104,"禁止")&gt;0),"禁止",IF(AND(D43="核准",E43="核准",F43="核准",H43&lt;&gt;"",H43&gt;=TODAY(),L43&lt;&gt;"",COUNTIFS('規則'!$A$5:$A$204,G43,'規則'!$B$5:$B$204,B43,'規則'!$C$5:$C$204,C43,'規則'!$D$5:$D$204,"核准",'規則'!$E$5:$E$204,"&lt;&gt;",'規則'!$F$5:$F$204,"&lt;="&amp;TODAY(),'規則'!$G$5:$G$204,"&gt;="&amp;TODAY(),'規則'!$H$5:$H$204,"&lt;&gt;")&gt;0,COUNTIFS('市場'!$A$5:$A$104,B43,'市場'!$E$5:$E$104,"&lt;&gt;",'市場'!$G$5:$G$104,"&gt;="&amp;TODAY(),'市場'!$H$5:$H$104,"核准",'市場'!$I$5:$I$104,"&lt;&gt;")&gt;0,COUNTIFS('品類'!$A$5:$A$104,C43,'品類'!$E$5:$E$104,"&lt;&gt;")&gt;0),"核准","待確認")))</x:f>
      </x:c>
      <x:c r="J43" s="25" t="str">
        <x:f>IF(A43="","",IF(OR(H43="",COUNTIFS('規則'!$A$5:$A$204,G43,'規則'!$F$5:$F$204,"&lt;&gt;",'規則'!$G$5:$G$204,"&lt;&gt;")=0),"缺少檢視日期",IF(OR(H43&lt;TODAY(),COUNTIFS('規則'!$A$5:$A$204,G43,'規則'!$F$5:$F$204,"&lt;="&amp;TODAY(),'規則'!$G$5:$G$204,"&gt;="&amp;TODAY(),'規則'!$E$5:$E$204,"&lt;&gt;",'規則'!$H$5:$H$204,"&lt;&gt;")=0,COUNTIFS('市場'!$A$5:$A$104,B43,'市場'!$G$5:$G$104,"&gt;="&amp;TODAY(),'市場'!$E$5:$E$104,"&lt;&gt;",'市場'!$I$5:$I$104,"&lt;&gt;")=0),"應檢視","有效")))</x:f>
      </x:c>
      <x:c r="K43" s="25" t="str">
        <x:f>IF(A43="","",IF(I43="核准","可使用",IF(COUNTIFS('替代品'!$B$5:$B$204,B43,'替代品'!$C$5:$C$204,C43,'替代品'!$D$5:$D$204,A43,'替代品'!$F$5:$F$204,"核准",'替代品'!$H$5:$H$204,"&lt;="&amp;TODAY(),'替代品'!$I$5:$I$204,"&gt;="&amp;TODAY(),'替代品'!$J$5:$J$204,"&lt;&gt;")&gt;0,"可使用","需要處理")))</x:f>
      </x:c>
      <x:c r="L43" s="25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25" t="str">
        <x:f>IF(A44="","",IF(OR(D44="禁止",E44="禁止",F44="禁止",COUNTIFS('規則'!$A$5:$A$204,G44,'規則'!$D$5:$D$204,"禁止")&gt;0,COUNTIFS('市場'!$A$5:$A$104,B44,'市場'!$H$5:$H$104,"禁止")&gt;0),"禁止",IF(AND(D44="核准",E44="核准",F44="核准",H44&lt;&gt;"",H44&gt;=TODAY(),L44&lt;&gt;"",COUNTIFS('規則'!$A$5:$A$204,G44,'規則'!$B$5:$B$204,B44,'規則'!$C$5:$C$204,C44,'規則'!$D$5:$D$204,"核准",'規則'!$E$5:$E$204,"&lt;&gt;",'規則'!$F$5:$F$204,"&lt;="&amp;TODAY(),'規則'!$G$5:$G$204,"&gt;="&amp;TODAY(),'規則'!$H$5:$H$204,"&lt;&gt;")&gt;0,COUNTIFS('市場'!$A$5:$A$104,B44,'市場'!$E$5:$E$104,"&lt;&gt;",'市場'!$G$5:$G$104,"&gt;="&amp;TODAY(),'市場'!$H$5:$H$104,"核准",'市場'!$I$5:$I$104,"&lt;&gt;")&gt;0,COUNTIFS('品類'!$A$5:$A$104,C44,'品類'!$E$5:$E$104,"&lt;&gt;")&gt;0),"核准","待確認")))</x:f>
      </x:c>
      <x:c r="J44" s="25" t="str">
        <x:f>IF(A44="","",IF(OR(H44="",COUNTIFS('規則'!$A$5:$A$204,G44,'規則'!$F$5:$F$204,"&lt;&gt;",'規則'!$G$5:$G$204,"&lt;&gt;")=0),"缺少檢視日期",IF(OR(H44&lt;TODAY(),COUNTIFS('規則'!$A$5:$A$204,G44,'規則'!$F$5:$F$204,"&lt;="&amp;TODAY(),'規則'!$G$5:$G$204,"&gt;="&amp;TODAY(),'規則'!$E$5:$E$204,"&lt;&gt;",'規則'!$H$5:$H$204,"&lt;&gt;")=0,COUNTIFS('市場'!$A$5:$A$104,B44,'市場'!$G$5:$G$104,"&gt;="&amp;TODAY(),'市場'!$E$5:$E$104,"&lt;&gt;",'市場'!$I$5:$I$104,"&lt;&gt;")=0),"應檢視","有效")))</x:f>
      </x:c>
      <x:c r="K44" s="25" t="str">
        <x:f>IF(A44="","",IF(I44="核准","可使用",IF(COUNTIFS('替代品'!$B$5:$B$204,B44,'替代品'!$C$5:$C$204,C44,'替代品'!$D$5:$D$204,A44,'替代品'!$F$5:$F$204,"核准",'替代品'!$H$5:$H$204,"&lt;="&amp;TODAY(),'替代品'!$I$5:$I$204,"&gt;="&amp;TODAY(),'替代品'!$J$5:$J$204,"&lt;&gt;")&gt;0,"可使用","需要處理")))</x:f>
      </x:c>
      <x:c r="L44" s="25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25" t="str">
        <x:f>IF(A45="","",IF(OR(D45="禁止",E45="禁止",F45="禁止",COUNTIFS('規則'!$A$5:$A$204,G45,'規則'!$D$5:$D$204,"禁止")&gt;0,COUNTIFS('市場'!$A$5:$A$104,B45,'市場'!$H$5:$H$104,"禁止")&gt;0),"禁止",IF(AND(D45="核准",E45="核准",F45="核准",H45&lt;&gt;"",H45&gt;=TODAY(),L45&lt;&gt;"",COUNTIFS('規則'!$A$5:$A$204,G45,'規則'!$B$5:$B$204,B45,'規則'!$C$5:$C$204,C45,'規則'!$D$5:$D$204,"核准",'規則'!$E$5:$E$204,"&lt;&gt;",'規則'!$F$5:$F$204,"&lt;="&amp;TODAY(),'規則'!$G$5:$G$204,"&gt;="&amp;TODAY(),'規則'!$H$5:$H$204,"&lt;&gt;")&gt;0,COUNTIFS('市場'!$A$5:$A$104,B45,'市場'!$E$5:$E$104,"&lt;&gt;",'市場'!$G$5:$G$104,"&gt;="&amp;TODAY(),'市場'!$H$5:$H$104,"核准",'市場'!$I$5:$I$104,"&lt;&gt;")&gt;0,COUNTIFS('品類'!$A$5:$A$104,C45,'品類'!$E$5:$E$104,"&lt;&gt;")&gt;0),"核准","待確認")))</x:f>
      </x:c>
      <x:c r="J45" s="25" t="str">
        <x:f>IF(A45="","",IF(OR(H45="",COUNTIFS('規則'!$A$5:$A$204,G45,'規則'!$F$5:$F$204,"&lt;&gt;",'規則'!$G$5:$G$204,"&lt;&gt;")=0),"缺少檢視日期",IF(OR(H45&lt;TODAY(),COUNTIFS('規則'!$A$5:$A$204,G45,'規則'!$F$5:$F$204,"&lt;="&amp;TODAY(),'規則'!$G$5:$G$204,"&gt;="&amp;TODAY(),'規則'!$E$5:$E$204,"&lt;&gt;",'規則'!$H$5:$H$204,"&lt;&gt;")=0,COUNTIFS('市場'!$A$5:$A$104,B45,'市場'!$G$5:$G$104,"&gt;="&amp;TODAY(),'市場'!$E$5:$E$104,"&lt;&gt;",'市場'!$I$5:$I$104,"&lt;&gt;")=0),"應檢視","有效")))</x:f>
      </x:c>
      <x:c r="K45" s="25" t="str">
        <x:f>IF(A45="","",IF(I45="核准","可使用",IF(COUNTIFS('替代品'!$B$5:$B$204,B45,'替代品'!$C$5:$C$204,C45,'替代品'!$D$5:$D$204,A45,'替代品'!$F$5:$F$204,"核准",'替代品'!$H$5:$H$204,"&lt;="&amp;TODAY(),'替代品'!$I$5:$I$204,"&gt;="&amp;TODAY(),'替代品'!$J$5:$J$204,"&lt;&gt;")&gt;0,"可使用","需要處理")))</x:f>
      </x:c>
      <x:c r="L45" s="25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25" t="str">
        <x:f>IF(A46="","",IF(OR(D46="禁止",E46="禁止",F46="禁止",COUNTIFS('規則'!$A$5:$A$204,G46,'規則'!$D$5:$D$204,"禁止")&gt;0,COUNTIFS('市場'!$A$5:$A$104,B46,'市場'!$H$5:$H$104,"禁止")&gt;0),"禁止",IF(AND(D46="核准",E46="核准",F46="核准",H46&lt;&gt;"",H46&gt;=TODAY(),L46&lt;&gt;"",COUNTIFS('規則'!$A$5:$A$204,G46,'規則'!$B$5:$B$204,B46,'規則'!$C$5:$C$204,C46,'規則'!$D$5:$D$204,"核准",'規則'!$E$5:$E$204,"&lt;&gt;",'規則'!$F$5:$F$204,"&lt;="&amp;TODAY(),'規則'!$G$5:$G$204,"&gt;="&amp;TODAY(),'規則'!$H$5:$H$204,"&lt;&gt;")&gt;0,COUNTIFS('市場'!$A$5:$A$104,B46,'市場'!$E$5:$E$104,"&lt;&gt;",'市場'!$G$5:$G$104,"&gt;="&amp;TODAY(),'市場'!$H$5:$H$104,"核准",'市場'!$I$5:$I$104,"&lt;&gt;")&gt;0,COUNTIFS('品類'!$A$5:$A$104,C46,'品類'!$E$5:$E$104,"&lt;&gt;")&gt;0),"核准","待確認")))</x:f>
      </x:c>
      <x:c r="J46" s="25" t="str">
        <x:f>IF(A46="","",IF(OR(H46="",COUNTIFS('規則'!$A$5:$A$204,G46,'規則'!$F$5:$F$204,"&lt;&gt;",'規則'!$G$5:$G$204,"&lt;&gt;")=0),"缺少檢視日期",IF(OR(H46&lt;TODAY(),COUNTIFS('規則'!$A$5:$A$204,G46,'規則'!$F$5:$F$204,"&lt;="&amp;TODAY(),'規則'!$G$5:$G$204,"&gt;="&amp;TODAY(),'規則'!$E$5:$E$204,"&lt;&gt;",'規則'!$H$5:$H$204,"&lt;&gt;")=0,COUNTIFS('市場'!$A$5:$A$104,B46,'市場'!$G$5:$G$104,"&gt;="&amp;TODAY(),'市場'!$E$5:$E$104,"&lt;&gt;",'市場'!$I$5:$I$104,"&lt;&gt;")=0),"應檢視","有效")))</x:f>
      </x:c>
      <x:c r="K46" s="25" t="str">
        <x:f>IF(A46="","",IF(I46="核准","可使用",IF(COUNTIFS('替代品'!$B$5:$B$204,B46,'替代品'!$C$5:$C$204,C46,'替代品'!$D$5:$D$204,A46,'替代品'!$F$5:$F$204,"核准",'替代品'!$H$5:$H$204,"&lt;="&amp;TODAY(),'替代品'!$I$5:$I$204,"&gt;="&amp;TODAY(),'替代品'!$J$5:$J$204,"&lt;&gt;")&gt;0,"可使用","需要處理")))</x:f>
      </x:c>
      <x:c r="L46" s="25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25" t="str">
        <x:f>IF(A47="","",IF(OR(D47="禁止",E47="禁止",F47="禁止",COUNTIFS('規則'!$A$5:$A$204,G47,'規則'!$D$5:$D$204,"禁止")&gt;0,COUNTIFS('市場'!$A$5:$A$104,B47,'市場'!$H$5:$H$104,"禁止")&gt;0),"禁止",IF(AND(D47="核准",E47="核准",F47="核准",H47&lt;&gt;"",H47&gt;=TODAY(),L47&lt;&gt;"",COUNTIFS('規則'!$A$5:$A$204,G47,'規則'!$B$5:$B$204,B47,'規則'!$C$5:$C$204,C47,'規則'!$D$5:$D$204,"核准",'規則'!$E$5:$E$204,"&lt;&gt;",'規則'!$F$5:$F$204,"&lt;="&amp;TODAY(),'規則'!$G$5:$G$204,"&gt;="&amp;TODAY(),'規則'!$H$5:$H$204,"&lt;&gt;")&gt;0,COUNTIFS('市場'!$A$5:$A$104,B47,'市場'!$E$5:$E$104,"&lt;&gt;",'市場'!$G$5:$G$104,"&gt;="&amp;TODAY(),'市場'!$H$5:$H$104,"核准",'市場'!$I$5:$I$104,"&lt;&gt;")&gt;0,COUNTIFS('品類'!$A$5:$A$104,C47,'品類'!$E$5:$E$104,"&lt;&gt;")&gt;0),"核准","待確認")))</x:f>
      </x:c>
      <x:c r="J47" s="25" t="str">
        <x:f>IF(A47="","",IF(OR(H47="",COUNTIFS('規則'!$A$5:$A$204,G47,'規則'!$F$5:$F$204,"&lt;&gt;",'規則'!$G$5:$G$204,"&lt;&gt;")=0),"缺少檢視日期",IF(OR(H47&lt;TODAY(),COUNTIFS('規則'!$A$5:$A$204,G47,'規則'!$F$5:$F$204,"&lt;="&amp;TODAY(),'規則'!$G$5:$G$204,"&gt;="&amp;TODAY(),'規則'!$E$5:$E$204,"&lt;&gt;",'規則'!$H$5:$H$204,"&lt;&gt;")=0,COUNTIFS('市場'!$A$5:$A$104,B47,'市場'!$G$5:$G$104,"&gt;="&amp;TODAY(),'市場'!$E$5:$E$104,"&lt;&gt;",'市場'!$I$5:$I$104,"&lt;&gt;")=0),"應檢視","有效")))</x:f>
      </x:c>
      <x:c r="K47" s="25" t="str">
        <x:f>IF(A47="","",IF(I47="核准","可使用",IF(COUNTIFS('替代品'!$B$5:$B$204,B47,'替代品'!$C$5:$C$204,C47,'替代品'!$D$5:$D$204,A47,'替代品'!$F$5:$F$204,"核准",'替代品'!$H$5:$H$204,"&lt;="&amp;TODAY(),'替代品'!$I$5:$I$204,"&gt;="&amp;TODAY(),'替代品'!$J$5:$J$204,"&lt;&gt;")&gt;0,"可使用","需要處理")))</x:f>
      </x:c>
      <x:c r="L47" s="25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25" t="str">
        <x:f>IF(A48="","",IF(OR(D48="禁止",E48="禁止",F48="禁止",COUNTIFS('規則'!$A$5:$A$204,G48,'規則'!$D$5:$D$204,"禁止")&gt;0,COUNTIFS('市場'!$A$5:$A$104,B48,'市場'!$H$5:$H$104,"禁止")&gt;0),"禁止",IF(AND(D48="核准",E48="核准",F48="核准",H48&lt;&gt;"",H48&gt;=TODAY(),L48&lt;&gt;"",COUNTIFS('規則'!$A$5:$A$204,G48,'規則'!$B$5:$B$204,B48,'規則'!$C$5:$C$204,C48,'規則'!$D$5:$D$204,"核准",'規則'!$E$5:$E$204,"&lt;&gt;",'規則'!$F$5:$F$204,"&lt;="&amp;TODAY(),'規則'!$G$5:$G$204,"&gt;="&amp;TODAY(),'規則'!$H$5:$H$204,"&lt;&gt;")&gt;0,COUNTIFS('市場'!$A$5:$A$104,B48,'市場'!$E$5:$E$104,"&lt;&gt;",'市場'!$G$5:$G$104,"&gt;="&amp;TODAY(),'市場'!$H$5:$H$104,"核准",'市場'!$I$5:$I$104,"&lt;&gt;")&gt;0,COUNTIFS('品類'!$A$5:$A$104,C48,'品類'!$E$5:$E$104,"&lt;&gt;")&gt;0),"核准","待確認")))</x:f>
      </x:c>
      <x:c r="J48" s="25" t="str">
        <x:f>IF(A48="","",IF(OR(H48="",COUNTIFS('規則'!$A$5:$A$204,G48,'規則'!$F$5:$F$204,"&lt;&gt;",'規則'!$G$5:$G$204,"&lt;&gt;")=0),"缺少檢視日期",IF(OR(H48&lt;TODAY(),COUNTIFS('規則'!$A$5:$A$204,G48,'規則'!$F$5:$F$204,"&lt;="&amp;TODAY(),'規則'!$G$5:$G$204,"&gt;="&amp;TODAY(),'規則'!$E$5:$E$204,"&lt;&gt;",'規則'!$H$5:$H$204,"&lt;&gt;")=0,COUNTIFS('市場'!$A$5:$A$104,B48,'市場'!$G$5:$G$104,"&gt;="&amp;TODAY(),'市場'!$E$5:$E$104,"&lt;&gt;",'市場'!$I$5:$I$104,"&lt;&gt;")=0),"應檢視","有效")))</x:f>
      </x:c>
      <x:c r="K48" s="25" t="str">
        <x:f>IF(A48="","",IF(I48="核准","可使用",IF(COUNTIFS('替代品'!$B$5:$B$204,B48,'替代品'!$C$5:$C$204,C48,'替代品'!$D$5:$D$204,A48,'替代品'!$F$5:$F$204,"核准",'替代品'!$H$5:$H$204,"&lt;="&amp;TODAY(),'替代品'!$I$5:$I$204,"&gt;="&amp;TODAY(),'替代品'!$J$5:$J$204,"&lt;&gt;")&gt;0,"可使用","需要處理")))</x:f>
      </x:c>
      <x:c r="L48" s="25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25" t="str">
        <x:f>IF(A49="","",IF(OR(D49="禁止",E49="禁止",F49="禁止",COUNTIFS('規則'!$A$5:$A$204,G49,'規則'!$D$5:$D$204,"禁止")&gt;0,COUNTIFS('市場'!$A$5:$A$104,B49,'市場'!$H$5:$H$104,"禁止")&gt;0),"禁止",IF(AND(D49="核准",E49="核准",F49="核准",H49&lt;&gt;"",H49&gt;=TODAY(),L49&lt;&gt;"",COUNTIFS('規則'!$A$5:$A$204,G49,'規則'!$B$5:$B$204,B49,'規則'!$C$5:$C$204,C49,'規則'!$D$5:$D$204,"核准",'規則'!$E$5:$E$204,"&lt;&gt;",'規則'!$F$5:$F$204,"&lt;="&amp;TODAY(),'規則'!$G$5:$G$204,"&gt;="&amp;TODAY(),'規則'!$H$5:$H$204,"&lt;&gt;")&gt;0,COUNTIFS('市場'!$A$5:$A$104,B49,'市場'!$E$5:$E$104,"&lt;&gt;",'市場'!$G$5:$G$104,"&gt;="&amp;TODAY(),'市場'!$H$5:$H$104,"核准",'市場'!$I$5:$I$104,"&lt;&gt;")&gt;0,COUNTIFS('品類'!$A$5:$A$104,C49,'品類'!$E$5:$E$104,"&lt;&gt;")&gt;0),"核准","待確認")))</x:f>
      </x:c>
      <x:c r="J49" s="25" t="str">
        <x:f>IF(A49="","",IF(OR(H49="",COUNTIFS('規則'!$A$5:$A$204,G49,'規則'!$F$5:$F$204,"&lt;&gt;",'規則'!$G$5:$G$204,"&lt;&gt;")=0),"缺少檢視日期",IF(OR(H49&lt;TODAY(),COUNTIFS('規則'!$A$5:$A$204,G49,'規則'!$F$5:$F$204,"&lt;="&amp;TODAY(),'規則'!$G$5:$G$204,"&gt;="&amp;TODAY(),'規則'!$E$5:$E$204,"&lt;&gt;",'規則'!$H$5:$H$204,"&lt;&gt;")=0,COUNTIFS('市場'!$A$5:$A$104,B49,'市場'!$G$5:$G$104,"&gt;="&amp;TODAY(),'市場'!$E$5:$E$104,"&lt;&gt;",'市場'!$I$5:$I$104,"&lt;&gt;")=0),"應檢視","有效")))</x:f>
      </x:c>
      <x:c r="K49" s="25" t="str">
        <x:f>IF(A49="","",IF(I49="核准","可使用",IF(COUNTIFS('替代品'!$B$5:$B$204,B49,'替代品'!$C$5:$C$204,C49,'替代品'!$D$5:$D$204,A49,'替代品'!$F$5:$F$204,"核准",'替代品'!$H$5:$H$204,"&lt;="&amp;TODAY(),'替代品'!$I$5:$I$204,"&gt;="&amp;TODAY(),'替代品'!$J$5:$J$204,"&lt;&gt;")&gt;0,"可使用","需要處理")))</x:f>
      </x:c>
      <x:c r="L49" s="25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25" t="str">
        <x:f>IF(A50="","",IF(OR(D50="禁止",E50="禁止",F50="禁止",COUNTIFS('規則'!$A$5:$A$204,G50,'規則'!$D$5:$D$204,"禁止")&gt;0,COUNTIFS('市場'!$A$5:$A$104,B50,'市場'!$H$5:$H$104,"禁止")&gt;0),"禁止",IF(AND(D50="核准",E50="核准",F50="核准",H50&lt;&gt;"",H50&gt;=TODAY(),L50&lt;&gt;"",COUNTIFS('規則'!$A$5:$A$204,G50,'規則'!$B$5:$B$204,B50,'規則'!$C$5:$C$204,C50,'規則'!$D$5:$D$204,"核准",'規則'!$E$5:$E$204,"&lt;&gt;",'規則'!$F$5:$F$204,"&lt;="&amp;TODAY(),'規則'!$G$5:$G$204,"&gt;="&amp;TODAY(),'規則'!$H$5:$H$204,"&lt;&gt;")&gt;0,COUNTIFS('市場'!$A$5:$A$104,B50,'市場'!$E$5:$E$104,"&lt;&gt;",'市場'!$G$5:$G$104,"&gt;="&amp;TODAY(),'市場'!$H$5:$H$104,"核准",'市場'!$I$5:$I$104,"&lt;&gt;")&gt;0,COUNTIFS('品類'!$A$5:$A$104,C50,'品類'!$E$5:$E$104,"&lt;&gt;")&gt;0),"核准","待確認")))</x:f>
      </x:c>
      <x:c r="J50" s="25" t="str">
        <x:f>IF(A50="","",IF(OR(H50="",COUNTIFS('規則'!$A$5:$A$204,G50,'規則'!$F$5:$F$204,"&lt;&gt;",'規則'!$G$5:$G$204,"&lt;&gt;")=0),"缺少檢視日期",IF(OR(H50&lt;TODAY(),COUNTIFS('規則'!$A$5:$A$204,G50,'規則'!$F$5:$F$204,"&lt;="&amp;TODAY(),'規則'!$G$5:$G$204,"&gt;="&amp;TODAY(),'規則'!$E$5:$E$204,"&lt;&gt;",'規則'!$H$5:$H$204,"&lt;&gt;")=0,COUNTIFS('市場'!$A$5:$A$104,B50,'市場'!$G$5:$G$104,"&gt;="&amp;TODAY(),'市場'!$E$5:$E$104,"&lt;&gt;",'市場'!$I$5:$I$104,"&lt;&gt;")=0),"應檢視","有效")))</x:f>
      </x:c>
      <x:c r="K50" s="25" t="str">
        <x:f>IF(A50="","",IF(I50="核准","可使用",IF(COUNTIFS('替代品'!$B$5:$B$204,B50,'替代品'!$C$5:$C$204,C50,'替代品'!$D$5:$D$204,A50,'替代品'!$F$5:$F$204,"核准",'替代品'!$H$5:$H$204,"&lt;="&amp;TODAY(),'替代品'!$I$5:$I$204,"&gt;="&amp;TODAY(),'替代品'!$J$5:$J$204,"&lt;&gt;")&gt;0,"可使用","需要處理")))</x:f>
      </x:c>
      <x:c r="L50" s="25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25" t="str">
        <x:f>IF(A51="","",IF(OR(D51="禁止",E51="禁止",F51="禁止",COUNTIFS('規則'!$A$5:$A$204,G51,'規則'!$D$5:$D$204,"禁止")&gt;0,COUNTIFS('市場'!$A$5:$A$104,B51,'市場'!$H$5:$H$104,"禁止")&gt;0),"禁止",IF(AND(D51="核准",E51="核准",F51="核准",H51&lt;&gt;"",H51&gt;=TODAY(),L51&lt;&gt;"",COUNTIFS('規則'!$A$5:$A$204,G51,'規則'!$B$5:$B$204,B51,'規則'!$C$5:$C$204,C51,'規則'!$D$5:$D$204,"核准",'規則'!$E$5:$E$204,"&lt;&gt;",'規則'!$F$5:$F$204,"&lt;="&amp;TODAY(),'規則'!$G$5:$G$204,"&gt;="&amp;TODAY(),'規則'!$H$5:$H$204,"&lt;&gt;")&gt;0,COUNTIFS('市場'!$A$5:$A$104,B51,'市場'!$E$5:$E$104,"&lt;&gt;",'市場'!$G$5:$G$104,"&gt;="&amp;TODAY(),'市場'!$H$5:$H$104,"核准",'市場'!$I$5:$I$104,"&lt;&gt;")&gt;0,COUNTIFS('品類'!$A$5:$A$104,C51,'品類'!$E$5:$E$104,"&lt;&gt;")&gt;0),"核准","待確認")))</x:f>
      </x:c>
      <x:c r="J51" s="25" t="str">
        <x:f>IF(A51="","",IF(OR(H51="",COUNTIFS('規則'!$A$5:$A$204,G51,'規則'!$F$5:$F$204,"&lt;&gt;",'規則'!$G$5:$G$204,"&lt;&gt;")=0),"缺少檢視日期",IF(OR(H51&lt;TODAY(),COUNTIFS('規則'!$A$5:$A$204,G51,'規則'!$F$5:$F$204,"&lt;="&amp;TODAY(),'規則'!$G$5:$G$204,"&gt;="&amp;TODAY(),'規則'!$E$5:$E$204,"&lt;&gt;",'規則'!$H$5:$H$204,"&lt;&gt;")=0,COUNTIFS('市場'!$A$5:$A$104,B51,'市場'!$G$5:$G$104,"&gt;="&amp;TODAY(),'市場'!$E$5:$E$104,"&lt;&gt;",'市場'!$I$5:$I$104,"&lt;&gt;")=0),"應檢視","有效")))</x:f>
      </x:c>
      <x:c r="K51" s="25" t="str">
        <x:f>IF(A51="","",IF(I51="核准","可使用",IF(COUNTIFS('替代品'!$B$5:$B$204,B51,'替代品'!$C$5:$C$204,C51,'替代品'!$D$5:$D$204,A51,'替代品'!$F$5:$F$204,"核准",'替代品'!$H$5:$H$204,"&lt;="&amp;TODAY(),'替代品'!$I$5:$I$204,"&gt;="&amp;TODAY(),'替代品'!$J$5:$J$204,"&lt;&gt;")&gt;0,"可使用","需要處理")))</x:f>
      </x:c>
      <x:c r="L51" s="25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25" t="str">
        <x:f>IF(A52="","",IF(OR(D52="禁止",E52="禁止",F52="禁止",COUNTIFS('規則'!$A$5:$A$204,G52,'規則'!$D$5:$D$204,"禁止")&gt;0,COUNTIFS('市場'!$A$5:$A$104,B52,'市場'!$H$5:$H$104,"禁止")&gt;0),"禁止",IF(AND(D52="核准",E52="核准",F52="核准",H52&lt;&gt;"",H52&gt;=TODAY(),L52&lt;&gt;"",COUNTIFS('規則'!$A$5:$A$204,G52,'規則'!$B$5:$B$204,B52,'規則'!$C$5:$C$204,C52,'規則'!$D$5:$D$204,"核准",'規則'!$E$5:$E$204,"&lt;&gt;",'規則'!$F$5:$F$204,"&lt;="&amp;TODAY(),'規則'!$G$5:$G$204,"&gt;="&amp;TODAY(),'規則'!$H$5:$H$204,"&lt;&gt;")&gt;0,COUNTIFS('市場'!$A$5:$A$104,B52,'市場'!$E$5:$E$104,"&lt;&gt;",'市場'!$G$5:$G$104,"&gt;="&amp;TODAY(),'市場'!$H$5:$H$104,"核准",'市場'!$I$5:$I$104,"&lt;&gt;")&gt;0,COUNTIFS('品類'!$A$5:$A$104,C52,'品類'!$E$5:$E$104,"&lt;&gt;")&gt;0),"核准","待確認")))</x:f>
      </x:c>
      <x:c r="J52" s="25" t="str">
        <x:f>IF(A52="","",IF(OR(H52="",COUNTIFS('規則'!$A$5:$A$204,G52,'規則'!$F$5:$F$204,"&lt;&gt;",'規則'!$G$5:$G$204,"&lt;&gt;")=0),"缺少檢視日期",IF(OR(H52&lt;TODAY(),COUNTIFS('規則'!$A$5:$A$204,G52,'規則'!$F$5:$F$204,"&lt;="&amp;TODAY(),'規則'!$G$5:$G$204,"&gt;="&amp;TODAY(),'規則'!$E$5:$E$204,"&lt;&gt;",'規則'!$H$5:$H$204,"&lt;&gt;")=0,COUNTIFS('市場'!$A$5:$A$104,B52,'市場'!$G$5:$G$104,"&gt;="&amp;TODAY(),'市場'!$E$5:$E$104,"&lt;&gt;",'市場'!$I$5:$I$104,"&lt;&gt;")=0),"應檢視","有效")))</x:f>
      </x:c>
      <x:c r="K52" s="25" t="str">
        <x:f>IF(A52="","",IF(I52="核准","可使用",IF(COUNTIFS('替代品'!$B$5:$B$204,B52,'替代品'!$C$5:$C$204,C52,'替代品'!$D$5:$D$204,A52,'替代品'!$F$5:$F$204,"核准",'替代品'!$H$5:$H$204,"&lt;="&amp;TODAY(),'替代品'!$I$5:$I$204,"&gt;="&amp;TODAY(),'替代品'!$J$5:$J$204,"&lt;&gt;")&gt;0,"可使用","需要處理")))</x:f>
      </x:c>
      <x:c r="L52" s="25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25" t="str">
        <x:f>IF(A53="","",IF(OR(D53="禁止",E53="禁止",F53="禁止",COUNTIFS('規則'!$A$5:$A$204,G53,'規則'!$D$5:$D$204,"禁止")&gt;0,COUNTIFS('市場'!$A$5:$A$104,B53,'市場'!$H$5:$H$104,"禁止")&gt;0),"禁止",IF(AND(D53="核准",E53="核准",F53="核准",H53&lt;&gt;"",H53&gt;=TODAY(),L53&lt;&gt;"",COUNTIFS('規則'!$A$5:$A$204,G53,'規則'!$B$5:$B$204,B53,'規則'!$C$5:$C$204,C53,'規則'!$D$5:$D$204,"核准",'規則'!$E$5:$E$204,"&lt;&gt;",'規則'!$F$5:$F$204,"&lt;="&amp;TODAY(),'規則'!$G$5:$G$204,"&gt;="&amp;TODAY(),'規則'!$H$5:$H$204,"&lt;&gt;")&gt;0,COUNTIFS('市場'!$A$5:$A$104,B53,'市場'!$E$5:$E$104,"&lt;&gt;",'市場'!$G$5:$G$104,"&gt;="&amp;TODAY(),'市場'!$H$5:$H$104,"核准",'市場'!$I$5:$I$104,"&lt;&gt;")&gt;0,COUNTIFS('品類'!$A$5:$A$104,C53,'品類'!$E$5:$E$104,"&lt;&gt;")&gt;0),"核准","待確認")))</x:f>
      </x:c>
      <x:c r="J53" s="25" t="str">
        <x:f>IF(A53="","",IF(OR(H53="",COUNTIFS('規則'!$A$5:$A$204,G53,'規則'!$F$5:$F$204,"&lt;&gt;",'規則'!$G$5:$G$204,"&lt;&gt;")=0),"缺少檢視日期",IF(OR(H53&lt;TODAY(),COUNTIFS('規則'!$A$5:$A$204,G53,'規則'!$F$5:$F$204,"&lt;="&amp;TODAY(),'規則'!$G$5:$G$204,"&gt;="&amp;TODAY(),'規則'!$E$5:$E$204,"&lt;&gt;",'規則'!$H$5:$H$204,"&lt;&gt;")=0,COUNTIFS('市場'!$A$5:$A$104,B53,'市場'!$G$5:$G$104,"&gt;="&amp;TODAY(),'市場'!$E$5:$E$104,"&lt;&gt;",'市場'!$I$5:$I$104,"&lt;&gt;")=0),"應檢視","有效")))</x:f>
      </x:c>
      <x:c r="K53" s="25" t="str">
        <x:f>IF(A53="","",IF(I53="核准","可使用",IF(COUNTIFS('替代品'!$B$5:$B$204,B53,'替代品'!$C$5:$C$204,C53,'替代品'!$D$5:$D$204,A53,'替代品'!$F$5:$F$204,"核准",'替代品'!$H$5:$H$204,"&lt;="&amp;TODAY(),'替代品'!$I$5:$I$204,"&gt;="&amp;TODAY(),'替代品'!$J$5:$J$204,"&lt;&gt;")&gt;0,"可使用","需要處理")))</x:f>
      </x:c>
      <x:c r="L53" s="25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25" t="str">
        <x:f>IF(A54="","",IF(OR(D54="禁止",E54="禁止",F54="禁止",COUNTIFS('規則'!$A$5:$A$204,G54,'規則'!$D$5:$D$204,"禁止")&gt;0,COUNTIFS('市場'!$A$5:$A$104,B54,'市場'!$H$5:$H$104,"禁止")&gt;0),"禁止",IF(AND(D54="核准",E54="核准",F54="核准",H54&lt;&gt;"",H54&gt;=TODAY(),L54&lt;&gt;"",COUNTIFS('規則'!$A$5:$A$204,G54,'規則'!$B$5:$B$204,B54,'規則'!$C$5:$C$204,C54,'規則'!$D$5:$D$204,"核准",'規則'!$E$5:$E$204,"&lt;&gt;",'規則'!$F$5:$F$204,"&lt;="&amp;TODAY(),'規則'!$G$5:$G$204,"&gt;="&amp;TODAY(),'規則'!$H$5:$H$204,"&lt;&gt;")&gt;0,COUNTIFS('市場'!$A$5:$A$104,B54,'市場'!$E$5:$E$104,"&lt;&gt;",'市場'!$G$5:$G$104,"&gt;="&amp;TODAY(),'市場'!$H$5:$H$104,"核准",'市場'!$I$5:$I$104,"&lt;&gt;")&gt;0,COUNTIFS('品類'!$A$5:$A$104,C54,'品類'!$E$5:$E$104,"&lt;&gt;")&gt;0),"核准","待確認")))</x:f>
      </x:c>
      <x:c r="J54" s="25" t="str">
        <x:f>IF(A54="","",IF(OR(H54="",COUNTIFS('規則'!$A$5:$A$204,G54,'規則'!$F$5:$F$204,"&lt;&gt;",'規則'!$G$5:$G$204,"&lt;&gt;")=0),"缺少檢視日期",IF(OR(H54&lt;TODAY(),COUNTIFS('規則'!$A$5:$A$204,G54,'規則'!$F$5:$F$204,"&lt;="&amp;TODAY(),'規則'!$G$5:$G$204,"&gt;="&amp;TODAY(),'規則'!$E$5:$E$204,"&lt;&gt;",'規則'!$H$5:$H$204,"&lt;&gt;")=0,COUNTIFS('市場'!$A$5:$A$104,B54,'市場'!$G$5:$G$104,"&gt;="&amp;TODAY(),'市場'!$E$5:$E$104,"&lt;&gt;",'市場'!$I$5:$I$104,"&lt;&gt;")=0),"應檢視","有效")))</x:f>
      </x:c>
      <x:c r="K54" s="25" t="str">
        <x:f>IF(A54="","",IF(I54="核准","可使用",IF(COUNTIFS('替代品'!$B$5:$B$204,B54,'替代品'!$C$5:$C$204,C54,'替代品'!$D$5:$D$204,A54,'替代品'!$F$5:$F$204,"核准",'替代品'!$H$5:$H$204,"&lt;="&amp;TODAY(),'替代品'!$I$5:$I$204,"&gt;="&amp;TODAY(),'替代品'!$J$5:$J$204,"&lt;&gt;")&gt;0,"可使用","需要處理")))</x:f>
      </x:c>
      <x:c r="L54" s="25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25" t="str">
        <x:f>IF(A55="","",IF(OR(D55="禁止",E55="禁止",F55="禁止",COUNTIFS('規則'!$A$5:$A$204,G55,'規則'!$D$5:$D$204,"禁止")&gt;0,COUNTIFS('市場'!$A$5:$A$104,B55,'市場'!$H$5:$H$104,"禁止")&gt;0),"禁止",IF(AND(D55="核准",E55="核准",F55="核准",H55&lt;&gt;"",H55&gt;=TODAY(),L55&lt;&gt;"",COUNTIFS('規則'!$A$5:$A$204,G55,'規則'!$B$5:$B$204,B55,'規則'!$C$5:$C$204,C55,'規則'!$D$5:$D$204,"核准",'規則'!$E$5:$E$204,"&lt;&gt;",'規則'!$F$5:$F$204,"&lt;="&amp;TODAY(),'規則'!$G$5:$G$204,"&gt;="&amp;TODAY(),'規則'!$H$5:$H$204,"&lt;&gt;")&gt;0,COUNTIFS('市場'!$A$5:$A$104,B55,'市場'!$E$5:$E$104,"&lt;&gt;",'市場'!$G$5:$G$104,"&gt;="&amp;TODAY(),'市場'!$H$5:$H$104,"核准",'市場'!$I$5:$I$104,"&lt;&gt;")&gt;0,COUNTIFS('品類'!$A$5:$A$104,C55,'品類'!$E$5:$E$104,"&lt;&gt;")&gt;0),"核准","待確認")))</x:f>
      </x:c>
      <x:c r="J55" s="25" t="str">
        <x:f>IF(A55="","",IF(OR(H55="",COUNTIFS('規則'!$A$5:$A$204,G55,'規則'!$F$5:$F$204,"&lt;&gt;",'規則'!$G$5:$G$204,"&lt;&gt;")=0),"缺少檢視日期",IF(OR(H55&lt;TODAY(),COUNTIFS('規則'!$A$5:$A$204,G55,'規則'!$F$5:$F$204,"&lt;="&amp;TODAY(),'規則'!$G$5:$G$204,"&gt;="&amp;TODAY(),'規則'!$E$5:$E$204,"&lt;&gt;",'規則'!$H$5:$H$204,"&lt;&gt;")=0,COUNTIFS('市場'!$A$5:$A$104,B55,'市場'!$G$5:$G$104,"&gt;="&amp;TODAY(),'市場'!$E$5:$E$104,"&lt;&gt;",'市場'!$I$5:$I$104,"&lt;&gt;")=0),"應檢視","有效")))</x:f>
      </x:c>
      <x:c r="K55" s="25" t="str">
        <x:f>IF(A55="","",IF(I55="核准","可使用",IF(COUNTIFS('替代品'!$B$5:$B$204,B55,'替代品'!$C$5:$C$204,C55,'替代品'!$D$5:$D$204,A55,'替代品'!$F$5:$F$204,"核准",'替代品'!$H$5:$H$204,"&lt;="&amp;TODAY(),'替代品'!$I$5:$I$204,"&gt;="&amp;TODAY(),'替代品'!$J$5:$J$204,"&lt;&gt;")&gt;0,"可使用","需要處理")))</x:f>
      </x:c>
      <x:c r="L55" s="25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25" t="str">
        <x:f>IF(A56="","",IF(OR(D56="禁止",E56="禁止",F56="禁止",COUNTIFS('規則'!$A$5:$A$204,G56,'規則'!$D$5:$D$204,"禁止")&gt;0,COUNTIFS('市場'!$A$5:$A$104,B56,'市場'!$H$5:$H$104,"禁止")&gt;0),"禁止",IF(AND(D56="核准",E56="核准",F56="核准",H56&lt;&gt;"",H56&gt;=TODAY(),L56&lt;&gt;"",COUNTIFS('規則'!$A$5:$A$204,G56,'規則'!$B$5:$B$204,B56,'規則'!$C$5:$C$204,C56,'規則'!$D$5:$D$204,"核准",'規則'!$E$5:$E$204,"&lt;&gt;",'規則'!$F$5:$F$204,"&lt;="&amp;TODAY(),'規則'!$G$5:$G$204,"&gt;="&amp;TODAY(),'規則'!$H$5:$H$204,"&lt;&gt;")&gt;0,COUNTIFS('市場'!$A$5:$A$104,B56,'市場'!$E$5:$E$104,"&lt;&gt;",'市場'!$G$5:$G$104,"&gt;="&amp;TODAY(),'市場'!$H$5:$H$104,"核准",'市場'!$I$5:$I$104,"&lt;&gt;")&gt;0,COUNTIFS('品類'!$A$5:$A$104,C56,'品類'!$E$5:$E$104,"&lt;&gt;")&gt;0),"核准","待確認")))</x:f>
      </x:c>
      <x:c r="J56" s="25" t="str">
        <x:f>IF(A56="","",IF(OR(H56="",COUNTIFS('規則'!$A$5:$A$204,G56,'規則'!$F$5:$F$204,"&lt;&gt;",'規則'!$G$5:$G$204,"&lt;&gt;")=0),"缺少檢視日期",IF(OR(H56&lt;TODAY(),COUNTIFS('規則'!$A$5:$A$204,G56,'規則'!$F$5:$F$204,"&lt;="&amp;TODAY(),'規則'!$G$5:$G$204,"&gt;="&amp;TODAY(),'規則'!$E$5:$E$204,"&lt;&gt;",'規則'!$H$5:$H$204,"&lt;&gt;")=0,COUNTIFS('市場'!$A$5:$A$104,B56,'市場'!$G$5:$G$104,"&gt;="&amp;TODAY(),'市場'!$E$5:$E$104,"&lt;&gt;",'市場'!$I$5:$I$104,"&lt;&gt;")=0),"應檢視","有效")))</x:f>
      </x:c>
      <x:c r="K56" s="25" t="str">
        <x:f>IF(A56="","",IF(I56="核准","可使用",IF(COUNTIFS('替代品'!$B$5:$B$204,B56,'替代品'!$C$5:$C$204,C56,'替代品'!$D$5:$D$204,A56,'替代品'!$F$5:$F$204,"核准",'替代品'!$H$5:$H$204,"&lt;="&amp;TODAY(),'替代品'!$I$5:$I$204,"&gt;="&amp;TODAY(),'替代品'!$J$5:$J$204,"&lt;&gt;")&gt;0,"可使用","需要處理")))</x:f>
      </x:c>
      <x:c r="L56" s="25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25" t="str">
        <x:f>IF(A57="","",IF(OR(D57="禁止",E57="禁止",F57="禁止",COUNTIFS('規則'!$A$5:$A$204,G57,'規則'!$D$5:$D$204,"禁止")&gt;0,COUNTIFS('市場'!$A$5:$A$104,B57,'市場'!$H$5:$H$104,"禁止")&gt;0),"禁止",IF(AND(D57="核准",E57="核准",F57="核准",H57&lt;&gt;"",H57&gt;=TODAY(),L57&lt;&gt;"",COUNTIFS('規則'!$A$5:$A$204,G57,'規則'!$B$5:$B$204,B57,'規則'!$C$5:$C$204,C57,'規則'!$D$5:$D$204,"核准",'規則'!$E$5:$E$204,"&lt;&gt;",'規則'!$F$5:$F$204,"&lt;="&amp;TODAY(),'規則'!$G$5:$G$204,"&gt;="&amp;TODAY(),'規則'!$H$5:$H$204,"&lt;&gt;")&gt;0,COUNTIFS('市場'!$A$5:$A$104,B57,'市場'!$E$5:$E$104,"&lt;&gt;",'市場'!$G$5:$G$104,"&gt;="&amp;TODAY(),'市場'!$H$5:$H$104,"核准",'市場'!$I$5:$I$104,"&lt;&gt;")&gt;0,COUNTIFS('品類'!$A$5:$A$104,C57,'品類'!$E$5:$E$104,"&lt;&gt;")&gt;0),"核准","待確認")))</x:f>
      </x:c>
      <x:c r="J57" s="25" t="str">
        <x:f>IF(A57="","",IF(OR(H57="",COUNTIFS('規則'!$A$5:$A$204,G57,'規則'!$F$5:$F$204,"&lt;&gt;",'規則'!$G$5:$G$204,"&lt;&gt;")=0),"缺少檢視日期",IF(OR(H57&lt;TODAY(),COUNTIFS('規則'!$A$5:$A$204,G57,'規則'!$F$5:$F$204,"&lt;="&amp;TODAY(),'規則'!$G$5:$G$204,"&gt;="&amp;TODAY(),'規則'!$E$5:$E$204,"&lt;&gt;",'規則'!$H$5:$H$204,"&lt;&gt;")=0,COUNTIFS('市場'!$A$5:$A$104,B57,'市場'!$G$5:$G$104,"&gt;="&amp;TODAY(),'市場'!$E$5:$E$104,"&lt;&gt;",'市場'!$I$5:$I$104,"&lt;&gt;")=0),"應檢視","有效")))</x:f>
      </x:c>
      <x:c r="K57" s="25" t="str">
        <x:f>IF(A57="","",IF(I57="核准","可使用",IF(COUNTIFS('替代品'!$B$5:$B$204,B57,'替代品'!$C$5:$C$204,C57,'替代品'!$D$5:$D$204,A57,'替代品'!$F$5:$F$204,"核准",'替代品'!$H$5:$H$204,"&lt;="&amp;TODAY(),'替代品'!$I$5:$I$204,"&gt;="&amp;TODAY(),'替代品'!$J$5:$J$204,"&lt;&gt;")&gt;0,"可使用","需要處理")))</x:f>
      </x:c>
      <x:c r="L57" s="25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25" t="str">
        <x:f>IF(A58="","",IF(OR(D58="禁止",E58="禁止",F58="禁止",COUNTIFS('規則'!$A$5:$A$204,G58,'規則'!$D$5:$D$204,"禁止")&gt;0,COUNTIFS('市場'!$A$5:$A$104,B58,'市場'!$H$5:$H$104,"禁止")&gt;0),"禁止",IF(AND(D58="核准",E58="核准",F58="核准",H58&lt;&gt;"",H58&gt;=TODAY(),L58&lt;&gt;"",COUNTIFS('規則'!$A$5:$A$204,G58,'規則'!$B$5:$B$204,B58,'規則'!$C$5:$C$204,C58,'規則'!$D$5:$D$204,"核准",'規則'!$E$5:$E$204,"&lt;&gt;",'規則'!$F$5:$F$204,"&lt;="&amp;TODAY(),'規則'!$G$5:$G$204,"&gt;="&amp;TODAY(),'規則'!$H$5:$H$204,"&lt;&gt;")&gt;0,COUNTIFS('市場'!$A$5:$A$104,B58,'市場'!$E$5:$E$104,"&lt;&gt;",'市場'!$G$5:$G$104,"&gt;="&amp;TODAY(),'市場'!$H$5:$H$104,"核准",'市場'!$I$5:$I$104,"&lt;&gt;")&gt;0,COUNTIFS('品類'!$A$5:$A$104,C58,'品類'!$E$5:$E$104,"&lt;&gt;")&gt;0),"核准","待確認")))</x:f>
      </x:c>
      <x:c r="J58" s="25" t="str">
        <x:f>IF(A58="","",IF(OR(H58="",COUNTIFS('規則'!$A$5:$A$204,G58,'規則'!$F$5:$F$204,"&lt;&gt;",'規則'!$G$5:$G$204,"&lt;&gt;")=0),"缺少檢視日期",IF(OR(H58&lt;TODAY(),COUNTIFS('規則'!$A$5:$A$204,G58,'規則'!$F$5:$F$204,"&lt;="&amp;TODAY(),'規則'!$G$5:$G$204,"&gt;="&amp;TODAY(),'規則'!$E$5:$E$204,"&lt;&gt;",'規則'!$H$5:$H$204,"&lt;&gt;")=0,COUNTIFS('市場'!$A$5:$A$104,B58,'市場'!$G$5:$G$104,"&gt;="&amp;TODAY(),'市場'!$E$5:$E$104,"&lt;&gt;",'市場'!$I$5:$I$104,"&lt;&gt;")=0),"應檢視","有效")))</x:f>
      </x:c>
      <x:c r="K58" s="25" t="str">
        <x:f>IF(A58="","",IF(I58="核准","可使用",IF(COUNTIFS('替代品'!$B$5:$B$204,B58,'替代品'!$C$5:$C$204,C58,'替代品'!$D$5:$D$204,A58,'替代品'!$F$5:$F$204,"核准",'替代品'!$H$5:$H$204,"&lt;="&amp;TODAY(),'替代品'!$I$5:$I$204,"&gt;="&amp;TODAY(),'替代品'!$J$5:$J$204,"&lt;&gt;")&gt;0,"可使用","需要處理")))</x:f>
      </x:c>
      <x:c r="L58" s="25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25" t="str">
        <x:f>IF(A59="","",IF(OR(D59="禁止",E59="禁止",F59="禁止",COUNTIFS('規則'!$A$5:$A$204,G59,'規則'!$D$5:$D$204,"禁止")&gt;0,COUNTIFS('市場'!$A$5:$A$104,B59,'市場'!$H$5:$H$104,"禁止")&gt;0),"禁止",IF(AND(D59="核准",E59="核准",F59="核准",H59&lt;&gt;"",H59&gt;=TODAY(),L59&lt;&gt;"",COUNTIFS('規則'!$A$5:$A$204,G59,'規則'!$B$5:$B$204,B59,'規則'!$C$5:$C$204,C59,'規則'!$D$5:$D$204,"核准",'規則'!$E$5:$E$204,"&lt;&gt;",'規則'!$F$5:$F$204,"&lt;="&amp;TODAY(),'規則'!$G$5:$G$204,"&gt;="&amp;TODAY(),'規則'!$H$5:$H$204,"&lt;&gt;")&gt;0,COUNTIFS('市場'!$A$5:$A$104,B59,'市場'!$E$5:$E$104,"&lt;&gt;",'市場'!$G$5:$G$104,"&gt;="&amp;TODAY(),'市場'!$H$5:$H$104,"核准",'市場'!$I$5:$I$104,"&lt;&gt;")&gt;0,COUNTIFS('品類'!$A$5:$A$104,C59,'品類'!$E$5:$E$104,"&lt;&gt;")&gt;0),"核准","待確認")))</x:f>
      </x:c>
      <x:c r="J59" s="25" t="str">
        <x:f>IF(A59="","",IF(OR(H59="",COUNTIFS('規則'!$A$5:$A$204,G59,'規則'!$F$5:$F$204,"&lt;&gt;",'規則'!$G$5:$G$204,"&lt;&gt;")=0),"缺少檢視日期",IF(OR(H59&lt;TODAY(),COUNTIFS('規則'!$A$5:$A$204,G59,'規則'!$F$5:$F$204,"&lt;="&amp;TODAY(),'規則'!$G$5:$G$204,"&gt;="&amp;TODAY(),'規則'!$E$5:$E$204,"&lt;&gt;",'規則'!$H$5:$H$204,"&lt;&gt;")=0,COUNTIFS('市場'!$A$5:$A$104,B59,'市場'!$G$5:$G$104,"&gt;="&amp;TODAY(),'市場'!$E$5:$E$104,"&lt;&gt;",'市場'!$I$5:$I$104,"&lt;&gt;")=0),"應檢視","有效")))</x:f>
      </x:c>
      <x:c r="K59" s="25" t="str">
        <x:f>IF(A59="","",IF(I59="核准","可使用",IF(COUNTIFS('替代品'!$B$5:$B$204,B59,'替代品'!$C$5:$C$204,C59,'替代品'!$D$5:$D$204,A59,'替代品'!$F$5:$F$204,"核准",'替代品'!$H$5:$H$204,"&lt;="&amp;TODAY(),'替代品'!$I$5:$I$204,"&gt;="&amp;TODAY(),'替代品'!$J$5:$J$204,"&lt;&gt;")&gt;0,"可使用","需要處理")))</x:f>
      </x:c>
      <x:c r="L59" s="25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25" t="str">
        <x:f>IF(A60="","",IF(OR(D60="禁止",E60="禁止",F60="禁止",COUNTIFS('規則'!$A$5:$A$204,G60,'規則'!$D$5:$D$204,"禁止")&gt;0,COUNTIFS('市場'!$A$5:$A$104,B60,'市場'!$H$5:$H$104,"禁止")&gt;0),"禁止",IF(AND(D60="核准",E60="核准",F60="核准",H60&lt;&gt;"",H60&gt;=TODAY(),L60&lt;&gt;"",COUNTIFS('規則'!$A$5:$A$204,G60,'規則'!$B$5:$B$204,B60,'規則'!$C$5:$C$204,C60,'規則'!$D$5:$D$204,"核准",'規則'!$E$5:$E$204,"&lt;&gt;",'規則'!$F$5:$F$204,"&lt;="&amp;TODAY(),'規則'!$G$5:$G$204,"&gt;="&amp;TODAY(),'規則'!$H$5:$H$204,"&lt;&gt;")&gt;0,COUNTIFS('市場'!$A$5:$A$104,B60,'市場'!$E$5:$E$104,"&lt;&gt;",'市場'!$G$5:$G$104,"&gt;="&amp;TODAY(),'市場'!$H$5:$H$104,"核准",'市場'!$I$5:$I$104,"&lt;&gt;")&gt;0,COUNTIFS('品類'!$A$5:$A$104,C60,'品類'!$E$5:$E$104,"&lt;&gt;")&gt;0),"核准","待確認")))</x:f>
      </x:c>
      <x:c r="J60" s="25" t="str">
        <x:f>IF(A60="","",IF(OR(H60="",COUNTIFS('規則'!$A$5:$A$204,G60,'規則'!$F$5:$F$204,"&lt;&gt;",'規則'!$G$5:$G$204,"&lt;&gt;")=0),"缺少檢視日期",IF(OR(H60&lt;TODAY(),COUNTIFS('規則'!$A$5:$A$204,G60,'規則'!$F$5:$F$204,"&lt;="&amp;TODAY(),'規則'!$G$5:$G$204,"&gt;="&amp;TODAY(),'規則'!$E$5:$E$204,"&lt;&gt;",'規則'!$H$5:$H$204,"&lt;&gt;")=0,COUNTIFS('市場'!$A$5:$A$104,B60,'市場'!$G$5:$G$104,"&gt;="&amp;TODAY(),'市場'!$E$5:$E$104,"&lt;&gt;",'市場'!$I$5:$I$104,"&lt;&gt;")=0),"應檢視","有效")))</x:f>
      </x:c>
      <x:c r="K60" s="25" t="str">
        <x:f>IF(A60="","",IF(I60="核准","可使用",IF(COUNTIFS('替代品'!$B$5:$B$204,B60,'替代品'!$C$5:$C$204,C60,'替代品'!$D$5:$D$204,A60,'替代品'!$F$5:$F$204,"核准",'替代品'!$H$5:$H$204,"&lt;="&amp;TODAY(),'替代品'!$I$5:$I$204,"&gt;="&amp;TODAY(),'替代品'!$J$5:$J$204,"&lt;&gt;")&gt;0,"可使用","需要處理")))</x:f>
      </x:c>
      <x:c r="L60" s="25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25" t="str">
        <x:f>IF(A61="","",IF(OR(D61="禁止",E61="禁止",F61="禁止",COUNTIFS('規則'!$A$5:$A$204,G61,'規則'!$D$5:$D$204,"禁止")&gt;0,COUNTIFS('市場'!$A$5:$A$104,B61,'市場'!$H$5:$H$104,"禁止")&gt;0),"禁止",IF(AND(D61="核准",E61="核准",F61="核准",H61&lt;&gt;"",H61&gt;=TODAY(),L61&lt;&gt;"",COUNTIFS('規則'!$A$5:$A$204,G61,'規則'!$B$5:$B$204,B61,'規則'!$C$5:$C$204,C61,'規則'!$D$5:$D$204,"核准",'規則'!$E$5:$E$204,"&lt;&gt;",'規則'!$F$5:$F$204,"&lt;="&amp;TODAY(),'規則'!$G$5:$G$204,"&gt;="&amp;TODAY(),'規則'!$H$5:$H$204,"&lt;&gt;")&gt;0,COUNTIFS('市場'!$A$5:$A$104,B61,'市場'!$E$5:$E$104,"&lt;&gt;",'市場'!$G$5:$G$104,"&gt;="&amp;TODAY(),'市場'!$H$5:$H$104,"核准",'市場'!$I$5:$I$104,"&lt;&gt;")&gt;0,COUNTIFS('品類'!$A$5:$A$104,C61,'品類'!$E$5:$E$104,"&lt;&gt;")&gt;0),"核准","待確認")))</x:f>
      </x:c>
      <x:c r="J61" s="25" t="str">
        <x:f>IF(A61="","",IF(OR(H61="",COUNTIFS('規則'!$A$5:$A$204,G61,'規則'!$F$5:$F$204,"&lt;&gt;",'規則'!$G$5:$G$204,"&lt;&gt;")=0),"缺少檢視日期",IF(OR(H61&lt;TODAY(),COUNTIFS('規則'!$A$5:$A$204,G61,'規則'!$F$5:$F$204,"&lt;="&amp;TODAY(),'規則'!$G$5:$G$204,"&gt;="&amp;TODAY(),'規則'!$E$5:$E$204,"&lt;&gt;",'規則'!$H$5:$H$204,"&lt;&gt;")=0,COUNTIFS('市場'!$A$5:$A$104,B61,'市場'!$G$5:$G$104,"&gt;="&amp;TODAY(),'市場'!$E$5:$E$104,"&lt;&gt;",'市場'!$I$5:$I$104,"&lt;&gt;")=0),"應檢視","有效")))</x:f>
      </x:c>
      <x:c r="K61" s="25" t="str">
        <x:f>IF(A61="","",IF(I61="核准","可使用",IF(COUNTIFS('替代品'!$B$5:$B$204,B61,'替代品'!$C$5:$C$204,C61,'替代品'!$D$5:$D$204,A61,'替代品'!$F$5:$F$204,"核准",'替代品'!$H$5:$H$204,"&lt;="&amp;TODAY(),'替代品'!$I$5:$I$204,"&gt;="&amp;TODAY(),'替代品'!$J$5:$J$204,"&lt;&gt;")&gt;0,"可使用","需要處理")))</x:f>
      </x:c>
      <x:c r="L61" s="25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25" t="str">
        <x:f>IF(A62="","",IF(OR(D62="禁止",E62="禁止",F62="禁止",COUNTIFS('規則'!$A$5:$A$204,G62,'規則'!$D$5:$D$204,"禁止")&gt;0,COUNTIFS('市場'!$A$5:$A$104,B62,'市場'!$H$5:$H$104,"禁止")&gt;0),"禁止",IF(AND(D62="核准",E62="核准",F62="核准",H62&lt;&gt;"",H62&gt;=TODAY(),L62&lt;&gt;"",COUNTIFS('規則'!$A$5:$A$204,G62,'規則'!$B$5:$B$204,B62,'規則'!$C$5:$C$204,C62,'規則'!$D$5:$D$204,"核准",'規則'!$E$5:$E$204,"&lt;&gt;",'規則'!$F$5:$F$204,"&lt;="&amp;TODAY(),'規則'!$G$5:$G$204,"&gt;="&amp;TODAY(),'規則'!$H$5:$H$204,"&lt;&gt;")&gt;0,COUNTIFS('市場'!$A$5:$A$104,B62,'市場'!$E$5:$E$104,"&lt;&gt;",'市場'!$G$5:$G$104,"&gt;="&amp;TODAY(),'市場'!$H$5:$H$104,"核准",'市場'!$I$5:$I$104,"&lt;&gt;")&gt;0,COUNTIFS('品類'!$A$5:$A$104,C62,'品類'!$E$5:$E$104,"&lt;&gt;")&gt;0),"核准","待確認")))</x:f>
      </x:c>
      <x:c r="J62" s="25" t="str">
        <x:f>IF(A62="","",IF(OR(H62="",COUNTIFS('規則'!$A$5:$A$204,G62,'規則'!$F$5:$F$204,"&lt;&gt;",'規則'!$G$5:$G$204,"&lt;&gt;")=0),"缺少檢視日期",IF(OR(H62&lt;TODAY(),COUNTIFS('規則'!$A$5:$A$204,G62,'規則'!$F$5:$F$204,"&lt;="&amp;TODAY(),'規則'!$G$5:$G$204,"&gt;="&amp;TODAY(),'規則'!$E$5:$E$204,"&lt;&gt;",'規則'!$H$5:$H$204,"&lt;&gt;")=0,COUNTIFS('市場'!$A$5:$A$104,B62,'市場'!$G$5:$G$104,"&gt;="&amp;TODAY(),'市場'!$E$5:$E$104,"&lt;&gt;",'市場'!$I$5:$I$104,"&lt;&gt;")=0),"應檢視","有效")))</x:f>
      </x:c>
      <x:c r="K62" s="25" t="str">
        <x:f>IF(A62="","",IF(I62="核准","可使用",IF(COUNTIFS('替代品'!$B$5:$B$204,B62,'替代品'!$C$5:$C$204,C62,'替代品'!$D$5:$D$204,A62,'替代品'!$F$5:$F$204,"核准",'替代品'!$H$5:$H$204,"&lt;="&amp;TODAY(),'替代品'!$I$5:$I$204,"&gt;="&amp;TODAY(),'替代品'!$J$5:$J$204,"&lt;&gt;")&gt;0,"可使用","需要處理")))</x:f>
      </x:c>
      <x:c r="L62" s="25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25" t="str">
        <x:f>IF(A63="","",IF(OR(D63="禁止",E63="禁止",F63="禁止",COUNTIFS('規則'!$A$5:$A$204,G63,'規則'!$D$5:$D$204,"禁止")&gt;0,COUNTIFS('市場'!$A$5:$A$104,B63,'市場'!$H$5:$H$104,"禁止")&gt;0),"禁止",IF(AND(D63="核准",E63="核准",F63="核准",H63&lt;&gt;"",H63&gt;=TODAY(),L63&lt;&gt;"",COUNTIFS('規則'!$A$5:$A$204,G63,'規則'!$B$5:$B$204,B63,'規則'!$C$5:$C$204,C63,'規則'!$D$5:$D$204,"核准",'規則'!$E$5:$E$204,"&lt;&gt;",'規則'!$F$5:$F$204,"&lt;="&amp;TODAY(),'規則'!$G$5:$G$204,"&gt;="&amp;TODAY(),'規則'!$H$5:$H$204,"&lt;&gt;")&gt;0,COUNTIFS('市場'!$A$5:$A$104,B63,'市場'!$E$5:$E$104,"&lt;&gt;",'市場'!$G$5:$G$104,"&gt;="&amp;TODAY(),'市場'!$H$5:$H$104,"核准",'市場'!$I$5:$I$104,"&lt;&gt;")&gt;0,COUNTIFS('品類'!$A$5:$A$104,C63,'品類'!$E$5:$E$104,"&lt;&gt;")&gt;0),"核准","待確認")))</x:f>
      </x:c>
      <x:c r="J63" s="25" t="str">
        <x:f>IF(A63="","",IF(OR(H63="",COUNTIFS('規則'!$A$5:$A$204,G63,'規則'!$F$5:$F$204,"&lt;&gt;",'規則'!$G$5:$G$204,"&lt;&gt;")=0),"缺少檢視日期",IF(OR(H63&lt;TODAY(),COUNTIFS('規則'!$A$5:$A$204,G63,'規則'!$F$5:$F$204,"&lt;="&amp;TODAY(),'規則'!$G$5:$G$204,"&gt;="&amp;TODAY(),'規則'!$E$5:$E$204,"&lt;&gt;",'規則'!$H$5:$H$204,"&lt;&gt;")=0,COUNTIFS('市場'!$A$5:$A$104,B63,'市場'!$G$5:$G$104,"&gt;="&amp;TODAY(),'市場'!$E$5:$E$104,"&lt;&gt;",'市場'!$I$5:$I$104,"&lt;&gt;")=0),"應檢視","有效")))</x:f>
      </x:c>
      <x:c r="K63" s="25" t="str">
        <x:f>IF(A63="","",IF(I63="核准","可使用",IF(COUNTIFS('替代品'!$B$5:$B$204,B63,'替代品'!$C$5:$C$204,C63,'替代品'!$D$5:$D$204,A63,'替代品'!$F$5:$F$204,"核准",'替代品'!$H$5:$H$204,"&lt;="&amp;TODAY(),'替代品'!$I$5:$I$204,"&gt;="&amp;TODAY(),'替代品'!$J$5:$J$204,"&lt;&gt;")&gt;0,"可使用","需要處理")))</x:f>
      </x:c>
      <x:c r="L63" s="25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25" t="str">
        <x:f>IF(A64="","",IF(OR(D64="禁止",E64="禁止",F64="禁止",COUNTIFS('規則'!$A$5:$A$204,G64,'規則'!$D$5:$D$204,"禁止")&gt;0,COUNTIFS('市場'!$A$5:$A$104,B64,'市場'!$H$5:$H$104,"禁止")&gt;0),"禁止",IF(AND(D64="核准",E64="核准",F64="核准",H64&lt;&gt;"",H64&gt;=TODAY(),L64&lt;&gt;"",COUNTIFS('規則'!$A$5:$A$204,G64,'規則'!$B$5:$B$204,B64,'規則'!$C$5:$C$204,C64,'規則'!$D$5:$D$204,"核准",'規則'!$E$5:$E$204,"&lt;&gt;",'規則'!$F$5:$F$204,"&lt;="&amp;TODAY(),'規則'!$G$5:$G$204,"&gt;="&amp;TODAY(),'規則'!$H$5:$H$204,"&lt;&gt;")&gt;0,COUNTIFS('市場'!$A$5:$A$104,B64,'市場'!$E$5:$E$104,"&lt;&gt;",'市場'!$G$5:$G$104,"&gt;="&amp;TODAY(),'市場'!$H$5:$H$104,"核准",'市場'!$I$5:$I$104,"&lt;&gt;")&gt;0,COUNTIFS('品類'!$A$5:$A$104,C64,'品類'!$E$5:$E$104,"&lt;&gt;")&gt;0),"核准","待確認")))</x:f>
      </x:c>
      <x:c r="J64" s="25" t="str">
        <x:f>IF(A64="","",IF(OR(H64="",COUNTIFS('規則'!$A$5:$A$204,G64,'規則'!$F$5:$F$204,"&lt;&gt;",'規則'!$G$5:$G$204,"&lt;&gt;")=0),"缺少檢視日期",IF(OR(H64&lt;TODAY(),COUNTIFS('規則'!$A$5:$A$204,G64,'規則'!$F$5:$F$204,"&lt;="&amp;TODAY(),'規則'!$G$5:$G$204,"&gt;="&amp;TODAY(),'規則'!$E$5:$E$204,"&lt;&gt;",'規則'!$H$5:$H$204,"&lt;&gt;")=0,COUNTIFS('市場'!$A$5:$A$104,B64,'市場'!$G$5:$G$104,"&gt;="&amp;TODAY(),'市場'!$E$5:$E$104,"&lt;&gt;",'市場'!$I$5:$I$104,"&lt;&gt;")=0),"應檢視","有效")))</x:f>
      </x:c>
      <x:c r="K64" s="25" t="str">
        <x:f>IF(A64="","",IF(I64="核准","可使用",IF(COUNTIFS('替代品'!$B$5:$B$204,B64,'替代品'!$C$5:$C$204,C64,'替代品'!$D$5:$D$204,A64,'替代品'!$F$5:$F$204,"核准",'替代品'!$H$5:$H$204,"&lt;="&amp;TODAY(),'替代品'!$I$5:$I$204,"&gt;="&amp;TODAY(),'替代品'!$J$5:$J$204,"&lt;&gt;")&gt;0,"可使用","需要處理")))</x:f>
      </x:c>
      <x:c r="L64" s="25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25" t="str">
        <x:f>IF(A65="","",IF(OR(D65="禁止",E65="禁止",F65="禁止",COUNTIFS('規則'!$A$5:$A$204,G65,'規則'!$D$5:$D$204,"禁止")&gt;0,COUNTIFS('市場'!$A$5:$A$104,B65,'市場'!$H$5:$H$104,"禁止")&gt;0),"禁止",IF(AND(D65="核准",E65="核准",F65="核准",H65&lt;&gt;"",H65&gt;=TODAY(),L65&lt;&gt;"",COUNTIFS('規則'!$A$5:$A$204,G65,'規則'!$B$5:$B$204,B65,'規則'!$C$5:$C$204,C65,'規則'!$D$5:$D$204,"核准",'規則'!$E$5:$E$204,"&lt;&gt;",'規則'!$F$5:$F$204,"&lt;="&amp;TODAY(),'規則'!$G$5:$G$204,"&gt;="&amp;TODAY(),'規則'!$H$5:$H$204,"&lt;&gt;")&gt;0,COUNTIFS('市場'!$A$5:$A$104,B65,'市場'!$E$5:$E$104,"&lt;&gt;",'市場'!$G$5:$G$104,"&gt;="&amp;TODAY(),'市場'!$H$5:$H$104,"核准",'市場'!$I$5:$I$104,"&lt;&gt;")&gt;0,COUNTIFS('品類'!$A$5:$A$104,C65,'品類'!$E$5:$E$104,"&lt;&gt;")&gt;0),"核准","待確認")))</x:f>
      </x:c>
      <x:c r="J65" s="25" t="str">
        <x:f>IF(A65="","",IF(OR(H65="",COUNTIFS('規則'!$A$5:$A$204,G65,'規則'!$F$5:$F$204,"&lt;&gt;",'規則'!$G$5:$G$204,"&lt;&gt;")=0),"缺少檢視日期",IF(OR(H65&lt;TODAY(),COUNTIFS('規則'!$A$5:$A$204,G65,'規則'!$F$5:$F$204,"&lt;="&amp;TODAY(),'規則'!$G$5:$G$204,"&gt;="&amp;TODAY(),'規則'!$E$5:$E$204,"&lt;&gt;",'規則'!$H$5:$H$204,"&lt;&gt;")=0,COUNTIFS('市場'!$A$5:$A$104,B65,'市場'!$G$5:$G$104,"&gt;="&amp;TODAY(),'市場'!$E$5:$E$104,"&lt;&gt;",'市場'!$I$5:$I$104,"&lt;&gt;")=0),"應檢視","有效")))</x:f>
      </x:c>
      <x:c r="K65" s="25" t="str">
        <x:f>IF(A65="","",IF(I65="核准","可使用",IF(COUNTIFS('替代品'!$B$5:$B$204,B65,'替代品'!$C$5:$C$204,C65,'替代品'!$D$5:$D$204,A65,'替代品'!$F$5:$F$204,"核准",'替代品'!$H$5:$H$204,"&lt;="&amp;TODAY(),'替代品'!$I$5:$I$204,"&gt;="&amp;TODAY(),'替代品'!$J$5:$J$204,"&lt;&gt;")&gt;0,"可使用","需要處理")))</x:f>
      </x:c>
      <x:c r="L65" s="25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25" t="str">
        <x:f>IF(A66="","",IF(OR(D66="禁止",E66="禁止",F66="禁止",COUNTIFS('規則'!$A$5:$A$204,G66,'規則'!$D$5:$D$204,"禁止")&gt;0,COUNTIFS('市場'!$A$5:$A$104,B66,'市場'!$H$5:$H$104,"禁止")&gt;0),"禁止",IF(AND(D66="核准",E66="核准",F66="核准",H66&lt;&gt;"",H66&gt;=TODAY(),L66&lt;&gt;"",COUNTIFS('規則'!$A$5:$A$204,G66,'規則'!$B$5:$B$204,B66,'規則'!$C$5:$C$204,C66,'規則'!$D$5:$D$204,"核准",'規則'!$E$5:$E$204,"&lt;&gt;",'規則'!$F$5:$F$204,"&lt;="&amp;TODAY(),'規則'!$G$5:$G$204,"&gt;="&amp;TODAY(),'規則'!$H$5:$H$204,"&lt;&gt;")&gt;0,COUNTIFS('市場'!$A$5:$A$104,B66,'市場'!$E$5:$E$104,"&lt;&gt;",'市場'!$G$5:$G$104,"&gt;="&amp;TODAY(),'市場'!$H$5:$H$104,"核准",'市場'!$I$5:$I$104,"&lt;&gt;")&gt;0,COUNTIFS('品類'!$A$5:$A$104,C66,'品類'!$E$5:$E$104,"&lt;&gt;")&gt;0),"核准","待確認")))</x:f>
      </x:c>
      <x:c r="J66" s="25" t="str">
        <x:f>IF(A66="","",IF(OR(H66="",COUNTIFS('規則'!$A$5:$A$204,G66,'規則'!$F$5:$F$204,"&lt;&gt;",'規則'!$G$5:$G$204,"&lt;&gt;")=0),"缺少檢視日期",IF(OR(H66&lt;TODAY(),COUNTIFS('規則'!$A$5:$A$204,G66,'規則'!$F$5:$F$204,"&lt;="&amp;TODAY(),'規則'!$G$5:$G$204,"&gt;="&amp;TODAY(),'規則'!$E$5:$E$204,"&lt;&gt;",'規則'!$H$5:$H$204,"&lt;&gt;")=0,COUNTIFS('市場'!$A$5:$A$104,B66,'市場'!$G$5:$G$104,"&gt;="&amp;TODAY(),'市場'!$E$5:$E$104,"&lt;&gt;",'市場'!$I$5:$I$104,"&lt;&gt;")=0),"應檢視","有效")))</x:f>
      </x:c>
      <x:c r="K66" s="25" t="str">
        <x:f>IF(A66="","",IF(I66="核准","可使用",IF(COUNTIFS('替代品'!$B$5:$B$204,B66,'替代品'!$C$5:$C$204,C66,'替代品'!$D$5:$D$204,A66,'替代品'!$F$5:$F$204,"核准",'替代品'!$H$5:$H$204,"&lt;="&amp;TODAY(),'替代品'!$I$5:$I$204,"&gt;="&amp;TODAY(),'替代品'!$J$5:$J$204,"&lt;&gt;")&gt;0,"可使用","需要處理")))</x:f>
      </x:c>
      <x:c r="L66" s="25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25" t="str">
        <x:f>IF(A67="","",IF(OR(D67="禁止",E67="禁止",F67="禁止",COUNTIFS('規則'!$A$5:$A$204,G67,'規則'!$D$5:$D$204,"禁止")&gt;0,COUNTIFS('市場'!$A$5:$A$104,B67,'市場'!$H$5:$H$104,"禁止")&gt;0),"禁止",IF(AND(D67="核准",E67="核准",F67="核准",H67&lt;&gt;"",H67&gt;=TODAY(),L67&lt;&gt;"",COUNTIFS('規則'!$A$5:$A$204,G67,'規則'!$B$5:$B$204,B67,'規則'!$C$5:$C$204,C67,'規則'!$D$5:$D$204,"核准",'規則'!$E$5:$E$204,"&lt;&gt;",'規則'!$F$5:$F$204,"&lt;="&amp;TODAY(),'規則'!$G$5:$G$204,"&gt;="&amp;TODAY(),'規則'!$H$5:$H$204,"&lt;&gt;")&gt;0,COUNTIFS('市場'!$A$5:$A$104,B67,'市場'!$E$5:$E$104,"&lt;&gt;",'市場'!$G$5:$G$104,"&gt;="&amp;TODAY(),'市場'!$H$5:$H$104,"核准",'市場'!$I$5:$I$104,"&lt;&gt;")&gt;0,COUNTIFS('品類'!$A$5:$A$104,C67,'品類'!$E$5:$E$104,"&lt;&gt;")&gt;0),"核准","待確認")))</x:f>
      </x:c>
      <x:c r="J67" s="25" t="str">
        <x:f>IF(A67="","",IF(OR(H67="",COUNTIFS('規則'!$A$5:$A$204,G67,'規則'!$F$5:$F$204,"&lt;&gt;",'規則'!$G$5:$G$204,"&lt;&gt;")=0),"缺少檢視日期",IF(OR(H67&lt;TODAY(),COUNTIFS('規則'!$A$5:$A$204,G67,'規則'!$F$5:$F$204,"&lt;="&amp;TODAY(),'規則'!$G$5:$G$204,"&gt;="&amp;TODAY(),'規則'!$E$5:$E$204,"&lt;&gt;",'規則'!$H$5:$H$204,"&lt;&gt;")=0,COUNTIFS('市場'!$A$5:$A$104,B67,'市場'!$G$5:$G$104,"&gt;="&amp;TODAY(),'市場'!$E$5:$E$104,"&lt;&gt;",'市場'!$I$5:$I$104,"&lt;&gt;")=0),"應檢視","有效")))</x:f>
      </x:c>
      <x:c r="K67" s="25" t="str">
        <x:f>IF(A67="","",IF(I67="核准","可使用",IF(COUNTIFS('替代品'!$B$5:$B$204,B67,'替代品'!$C$5:$C$204,C67,'替代品'!$D$5:$D$204,A67,'替代品'!$F$5:$F$204,"核准",'替代品'!$H$5:$H$204,"&lt;="&amp;TODAY(),'替代品'!$I$5:$I$204,"&gt;="&amp;TODAY(),'替代品'!$J$5:$J$204,"&lt;&gt;")&gt;0,"可使用","需要處理")))</x:f>
      </x:c>
      <x:c r="L67" s="25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25" t="str">
        <x:f>IF(A68="","",IF(OR(D68="禁止",E68="禁止",F68="禁止",COUNTIFS('規則'!$A$5:$A$204,G68,'規則'!$D$5:$D$204,"禁止")&gt;0,COUNTIFS('市場'!$A$5:$A$104,B68,'市場'!$H$5:$H$104,"禁止")&gt;0),"禁止",IF(AND(D68="核准",E68="核准",F68="核准",H68&lt;&gt;"",H68&gt;=TODAY(),L68&lt;&gt;"",COUNTIFS('規則'!$A$5:$A$204,G68,'規則'!$B$5:$B$204,B68,'規則'!$C$5:$C$204,C68,'規則'!$D$5:$D$204,"核准",'規則'!$E$5:$E$204,"&lt;&gt;",'規則'!$F$5:$F$204,"&lt;="&amp;TODAY(),'規則'!$G$5:$G$204,"&gt;="&amp;TODAY(),'規則'!$H$5:$H$204,"&lt;&gt;")&gt;0,COUNTIFS('市場'!$A$5:$A$104,B68,'市場'!$E$5:$E$104,"&lt;&gt;",'市場'!$G$5:$G$104,"&gt;="&amp;TODAY(),'市場'!$H$5:$H$104,"核准",'市場'!$I$5:$I$104,"&lt;&gt;")&gt;0,COUNTIFS('品類'!$A$5:$A$104,C68,'品類'!$E$5:$E$104,"&lt;&gt;")&gt;0),"核准","待確認")))</x:f>
      </x:c>
      <x:c r="J68" s="25" t="str">
        <x:f>IF(A68="","",IF(OR(H68="",COUNTIFS('規則'!$A$5:$A$204,G68,'規則'!$F$5:$F$204,"&lt;&gt;",'規則'!$G$5:$G$204,"&lt;&gt;")=0),"缺少檢視日期",IF(OR(H68&lt;TODAY(),COUNTIFS('規則'!$A$5:$A$204,G68,'規則'!$F$5:$F$204,"&lt;="&amp;TODAY(),'規則'!$G$5:$G$204,"&gt;="&amp;TODAY(),'規則'!$E$5:$E$204,"&lt;&gt;",'規則'!$H$5:$H$204,"&lt;&gt;")=0,COUNTIFS('市場'!$A$5:$A$104,B68,'市場'!$G$5:$G$104,"&gt;="&amp;TODAY(),'市場'!$E$5:$E$104,"&lt;&gt;",'市場'!$I$5:$I$104,"&lt;&gt;")=0),"應檢視","有效")))</x:f>
      </x:c>
      <x:c r="K68" s="25" t="str">
        <x:f>IF(A68="","",IF(I68="核准","可使用",IF(COUNTIFS('替代品'!$B$5:$B$204,B68,'替代品'!$C$5:$C$204,C68,'替代品'!$D$5:$D$204,A68,'替代品'!$F$5:$F$204,"核准",'替代品'!$H$5:$H$204,"&lt;="&amp;TODAY(),'替代品'!$I$5:$I$204,"&gt;="&amp;TODAY(),'替代品'!$J$5:$J$204,"&lt;&gt;")&gt;0,"可使用","需要處理")))</x:f>
      </x:c>
      <x:c r="L68" s="25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25" t="str">
        <x:f>IF(A69="","",IF(OR(D69="禁止",E69="禁止",F69="禁止",COUNTIFS('規則'!$A$5:$A$204,G69,'規則'!$D$5:$D$204,"禁止")&gt;0,COUNTIFS('市場'!$A$5:$A$104,B69,'市場'!$H$5:$H$104,"禁止")&gt;0),"禁止",IF(AND(D69="核准",E69="核准",F69="核准",H69&lt;&gt;"",H69&gt;=TODAY(),L69&lt;&gt;"",COUNTIFS('規則'!$A$5:$A$204,G69,'規則'!$B$5:$B$204,B69,'規則'!$C$5:$C$204,C69,'規則'!$D$5:$D$204,"核准",'規則'!$E$5:$E$204,"&lt;&gt;",'規則'!$F$5:$F$204,"&lt;="&amp;TODAY(),'規則'!$G$5:$G$204,"&gt;="&amp;TODAY(),'規則'!$H$5:$H$204,"&lt;&gt;")&gt;0,COUNTIFS('市場'!$A$5:$A$104,B69,'市場'!$E$5:$E$104,"&lt;&gt;",'市場'!$G$5:$G$104,"&gt;="&amp;TODAY(),'市場'!$H$5:$H$104,"核准",'市場'!$I$5:$I$104,"&lt;&gt;")&gt;0,COUNTIFS('品類'!$A$5:$A$104,C69,'品類'!$E$5:$E$104,"&lt;&gt;")&gt;0),"核准","待確認")))</x:f>
      </x:c>
      <x:c r="J69" s="25" t="str">
        <x:f>IF(A69="","",IF(OR(H69="",COUNTIFS('規則'!$A$5:$A$204,G69,'規則'!$F$5:$F$204,"&lt;&gt;",'規則'!$G$5:$G$204,"&lt;&gt;")=0),"缺少檢視日期",IF(OR(H69&lt;TODAY(),COUNTIFS('規則'!$A$5:$A$204,G69,'規則'!$F$5:$F$204,"&lt;="&amp;TODAY(),'規則'!$G$5:$G$204,"&gt;="&amp;TODAY(),'規則'!$E$5:$E$204,"&lt;&gt;",'規則'!$H$5:$H$204,"&lt;&gt;")=0,COUNTIFS('市場'!$A$5:$A$104,B69,'市場'!$G$5:$G$104,"&gt;="&amp;TODAY(),'市場'!$E$5:$E$104,"&lt;&gt;",'市場'!$I$5:$I$104,"&lt;&gt;")=0),"應檢視","有效")))</x:f>
      </x:c>
      <x:c r="K69" s="25" t="str">
        <x:f>IF(A69="","",IF(I69="核准","可使用",IF(COUNTIFS('替代品'!$B$5:$B$204,B69,'替代品'!$C$5:$C$204,C69,'替代品'!$D$5:$D$204,A69,'替代品'!$F$5:$F$204,"核准",'替代品'!$H$5:$H$204,"&lt;="&amp;TODAY(),'替代品'!$I$5:$I$204,"&gt;="&amp;TODAY(),'替代品'!$J$5:$J$204,"&lt;&gt;")&gt;0,"可使用","需要處理")))</x:f>
      </x:c>
      <x:c r="L69" s="25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25" t="str">
        <x:f>IF(A70="","",IF(OR(D70="禁止",E70="禁止",F70="禁止",COUNTIFS('規則'!$A$5:$A$204,G70,'規則'!$D$5:$D$204,"禁止")&gt;0,COUNTIFS('市場'!$A$5:$A$104,B70,'市場'!$H$5:$H$104,"禁止")&gt;0),"禁止",IF(AND(D70="核准",E70="核准",F70="核准",H70&lt;&gt;"",H70&gt;=TODAY(),L70&lt;&gt;"",COUNTIFS('規則'!$A$5:$A$204,G70,'規則'!$B$5:$B$204,B70,'規則'!$C$5:$C$204,C70,'規則'!$D$5:$D$204,"核准",'規則'!$E$5:$E$204,"&lt;&gt;",'規則'!$F$5:$F$204,"&lt;="&amp;TODAY(),'規則'!$G$5:$G$204,"&gt;="&amp;TODAY(),'規則'!$H$5:$H$204,"&lt;&gt;")&gt;0,COUNTIFS('市場'!$A$5:$A$104,B70,'市場'!$E$5:$E$104,"&lt;&gt;",'市場'!$G$5:$G$104,"&gt;="&amp;TODAY(),'市場'!$H$5:$H$104,"核准",'市場'!$I$5:$I$104,"&lt;&gt;")&gt;0,COUNTIFS('品類'!$A$5:$A$104,C70,'品類'!$E$5:$E$104,"&lt;&gt;")&gt;0),"核准","待確認")))</x:f>
      </x:c>
      <x:c r="J70" s="25" t="str">
        <x:f>IF(A70="","",IF(OR(H70="",COUNTIFS('規則'!$A$5:$A$204,G70,'規則'!$F$5:$F$204,"&lt;&gt;",'規則'!$G$5:$G$204,"&lt;&gt;")=0),"缺少檢視日期",IF(OR(H70&lt;TODAY(),COUNTIFS('規則'!$A$5:$A$204,G70,'規則'!$F$5:$F$204,"&lt;="&amp;TODAY(),'規則'!$G$5:$G$204,"&gt;="&amp;TODAY(),'規則'!$E$5:$E$204,"&lt;&gt;",'規則'!$H$5:$H$204,"&lt;&gt;")=0,COUNTIFS('市場'!$A$5:$A$104,B70,'市場'!$G$5:$G$104,"&gt;="&amp;TODAY(),'市場'!$E$5:$E$104,"&lt;&gt;",'市場'!$I$5:$I$104,"&lt;&gt;")=0),"應檢視","有效")))</x:f>
      </x:c>
      <x:c r="K70" s="25" t="str">
        <x:f>IF(A70="","",IF(I70="核准","可使用",IF(COUNTIFS('替代品'!$B$5:$B$204,B70,'替代品'!$C$5:$C$204,C70,'替代品'!$D$5:$D$204,A70,'替代品'!$F$5:$F$204,"核准",'替代品'!$H$5:$H$204,"&lt;="&amp;TODAY(),'替代品'!$I$5:$I$204,"&gt;="&amp;TODAY(),'替代品'!$J$5:$J$204,"&lt;&gt;")&gt;0,"可使用","需要處理")))</x:f>
      </x:c>
      <x:c r="L70" s="25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25" t="str">
        <x:f>IF(A71="","",IF(OR(D71="禁止",E71="禁止",F71="禁止",COUNTIFS('規則'!$A$5:$A$204,G71,'規則'!$D$5:$D$204,"禁止")&gt;0,COUNTIFS('市場'!$A$5:$A$104,B71,'市場'!$H$5:$H$104,"禁止")&gt;0),"禁止",IF(AND(D71="核准",E71="核准",F71="核准",H71&lt;&gt;"",H71&gt;=TODAY(),L71&lt;&gt;"",COUNTIFS('規則'!$A$5:$A$204,G71,'規則'!$B$5:$B$204,B71,'規則'!$C$5:$C$204,C71,'規則'!$D$5:$D$204,"核准",'規則'!$E$5:$E$204,"&lt;&gt;",'規則'!$F$5:$F$204,"&lt;="&amp;TODAY(),'規則'!$G$5:$G$204,"&gt;="&amp;TODAY(),'規則'!$H$5:$H$204,"&lt;&gt;")&gt;0,COUNTIFS('市場'!$A$5:$A$104,B71,'市場'!$E$5:$E$104,"&lt;&gt;",'市場'!$G$5:$G$104,"&gt;="&amp;TODAY(),'市場'!$H$5:$H$104,"核准",'市場'!$I$5:$I$104,"&lt;&gt;")&gt;0,COUNTIFS('品類'!$A$5:$A$104,C71,'品類'!$E$5:$E$104,"&lt;&gt;")&gt;0),"核准","待確認")))</x:f>
      </x:c>
      <x:c r="J71" s="25" t="str">
        <x:f>IF(A71="","",IF(OR(H71="",COUNTIFS('規則'!$A$5:$A$204,G71,'規則'!$F$5:$F$204,"&lt;&gt;",'規則'!$G$5:$G$204,"&lt;&gt;")=0),"缺少檢視日期",IF(OR(H71&lt;TODAY(),COUNTIFS('規則'!$A$5:$A$204,G71,'規則'!$F$5:$F$204,"&lt;="&amp;TODAY(),'規則'!$G$5:$G$204,"&gt;="&amp;TODAY(),'規則'!$E$5:$E$204,"&lt;&gt;",'規則'!$H$5:$H$204,"&lt;&gt;")=0,COUNTIFS('市場'!$A$5:$A$104,B71,'市場'!$G$5:$G$104,"&gt;="&amp;TODAY(),'市場'!$E$5:$E$104,"&lt;&gt;",'市場'!$I$5:$I$104,"&lt;&gt;")=0),"應檢視","有效")))</x:f>
      </x:c>
      <x:c r="K71" s="25" t="str">
        <x:f>IF(A71="","",IF(I71="核准","可使用",IF(COUNTIFS('替代品'!$B$5:$B$204,B71,'替代品'!$C$5:$C$204,C71,'替代品'!$D$5:$D$204,A71,'替代品'!$F$5:$F$204,"核准",'替代品'!$H$5:$H$204,"&lt;="&amp;TODAY(),'替代品'!$I$5:$I$204,"&gt;="&amp;TODAY(),'替代品'!$J$5:$J$204,"&lt;&gt;")&gt;0,"可使用","需要處理")))</x:f>
      </x:c>
      <x:c r="L71" s="25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25" t="str">
        <x:f>IF(A72="","",IF(OR(D72="禁止",E72="禁止",F72="禁止",COUNTIFS('規則'!$A$5:$A$204,G72,'規則'!$D$5:$D$204,"禁止")&gt;0,COUNTIFS('市場'!$A$5:$A$104,B72,'市場'!$H$5:$H$104,"禁止")&gt;0),"禁止",IF(AND(D72="核准",E72="核准",F72="核准",H72&lt;&gt;"",H72&gt;=TODAY(),L72&lt;&gt;"",COUNTIFS('規則'!$A$5:$A$204,G72,'規則'!$B$5:$B$204,B72,'規則'!$C$5:$C$204,C72,'規則'!$D$5:$D$204,"核准",'規則'!$E$5:$E$204,"&lt;&gt;",'規則'!$F$5:$F$204,"&lt;="&amp;TODAY(),'規則'!$G$5:$G$204,"&gt;="&amp;TODAY(),'規則'!$H$5:$H$204,"&lt;&gt;")&gt;0,COUNTIFS('市場'!$A$5:$A$104,B72,'市場'!$E$5:$E$104,"&lt;&gt;",'市場'!$G$5:$G$104,"&gt;="&amp;TODAY(),'市場'!$H$5:$H$104,"核准",'市場'!$I$5:$I$104,"&lt;&gt;")&gt;0,COUNTIFS('品類'!$A$5:$A$104,C72,'品類'!$E$5:$E$104,"&lt;&gt;")&gt;0),"核准","待確認")))</x:f>
      </x:c>
      <x:c r="J72" s="25" t="str">
        <x:f>IF(A72="","",IF(OR(H72="",COUNTIFS('規則'!$A$5:$A$204,G72,'規則'!$F$5:$F$204,"&lt;&gt;",'規則'!$G$5:$G$204,"&lt;&gt;")=0),"缺少檢視日期",IF(OR(H72&lt;TODAY(),COUNTIFS('規則'!$A$5:$A$204,G72,'規則'!$F$5:$F$204,"&lt;="&amp;TODAY(),'規則'!$G$5:$G$204,"&gt;="&amp;TODAY(),'規則'!$E$5:$E$204,"&lt;&gt;",'規則'!$H$5:$H$204,"&lt;&gt;")=0,COUNTIFS('市場'!$A$5:$A$104,B72,'市場'!$G$5:$G$104,"&gt;="&amp;TODAY(),'市場'!$E$5:$E$104,"&lt;&gt;",'市場'!$I$5:$I$104,"&lt;&gt;")=0),"應檢視","有效")))</x:f>
      </x:c>
      <x:c r="K72" s="25" t="str">
        <x:f>IF(A72="","",IF(I72="核准","可使用",IF(COUNTIFS('替代品'!$B$5:$B$204,B72,'替代品'!$C$5:$C$204,C72,'替代品'!$D$5:$D$204,A72,'替代品'!$F$5:$F$204,"核准",'替代品'!$H$5:$H$204,"&lt;="&amp;TODAY(),'替代品'!$I$5:$I$204,"&gt;="&amp;TODAY(),'替代品'!$J$5:$J$204,"&lt;&gt;")&gt;0,"可使用","需要處理")))</x:f>
      </x:c>
      <x:c r="L72" s="25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25" t="str">
        <x:f>IF(A73="","",IF(OR(D73="禁止",E73="禁止",F73="禁止",COUNTIFS('規則'!$A$5:$A$204,G73,'規則'!$D$5:$D$204,"禁止")&gt;0,COUNTIFS('市場'!$A$5:$A$104,B73,'市場'!$H$5:$H$104,"禁止")&gt;0),"禁止",IF(AND(D73="核准",E73="核准",F73="核准",H73&lt;&gt;"",H73&gt;=TODAY(),L73&lt;&gt;"",COUNTIFS('規則'!$A$5:$A$204,G73,'規則'!$B$5:$B$204,B73,'規則'!$C$5:$C$204,C73,'規則'!$D$5:$D$204,"核准",'規則'!$E$5:$E$204,"&lt;&gt;",'規則'!$F$5:$F$204,"&lt;="&amp;TODAY(),'規則'!$G$5:$G$204,"&gt;="&amp;TODAY(),'規則'!$H$5:$H$204,"&lt;&gt;")&gt;0,COUNTIFS('市場'!$A$5:$A$104,B73,'市場'!$E$5:$E$104,"&lt;&gt;",'市場'!$G$5:$G$104,"&gt;="&amp;TODAY(),'市場'!$H$5:$H$104,"核准",'市場'!$I$5:$I$104,"&lt;&gt;")&gt;0,COUNTIFS('品類'!$A$5:$A$104,C73,'品類'!$E$5:$E$104,"&lt;&gt;")&gt;0),"核准","待確認")))</x:f>
      </x:c>
      <x:c r="J73" s="25" t="str">
        <x:f>IF(A73="","",IF(OR(H73="",COUNTIFS('規則'!$A$5:$A$204,G73,'規則'!$F$5:$F$204,"&lt;&gt;",'規則'!$G$5:$G$204,"&lt;&gt;")=0),"缺少檢視日期",IF(OR(H73&lt;TODAY(),COUNTIFS('規則'!$A$5:$A$204,G73,'規則'!$F$5:$F$204,"&lt;="&amp;TODAY(),'規則'!$G$5:$G$204,"&gt;="&amp;TODAY(),'規則'!$E$5:$E$204,"&lt;&gt;",'規則'!$H$5:$H$204,"&lt;&gt;")=0,COUNTIFS('市場'!$A$5:$A$104,B73,'市場'!$G$5:$G$104,"&gt;="&amp;TODAY(),'市場'!$E$5:$E$104,"&lt;&gt;",'市場'!$I$5:$I$104,"&lt;&gt;")=0),"應檢視","有效")))</x:f>
      </x:c>
      <x:c r="K73" s="25" t="str">
        <x:f>IF(A73="","",IF(I73="核准","可使用",IF(COUNTIFS('替代品'!$B$5:$B$204,B73,'替代品'!$C$5:$C$204,C73,'替代品'!$D$5:$D$204,A73,'替代品'!$F$5:$F$204,"核准",'替代品'!$H$5:$H$204,"&lt;="&amp;TODAY(),'替代品'!$I$5:$I$204,"&gt;="&amp;TODAY(),'替代品'!$J$5:$J$204,"&lt;&gt;")&gt;0,"可使用","需要處理")))</x:f>
      </x:c>
      <x:c r="L73" s="25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25" t="str">
        <x:f>IF(A74="","",IF(OR(D74="禁止",E74="禁止",F74="禁止",COUNTIFS('規則'!$A$5:$A$204,G74,'規則'!$D$5:$D$204,"禁止")&gt;0,COUNTIFS('市場'!$A$5:$A$104,B74,'市場'!$H$5:$H$104,"禁止")&gt;0),"禁止",IF(AND(D74="核准",E74="核准",F74="核准",H74&lt;&gt;"",H74&gt;=TODAY(),L74&lt;&gt;"",COUNTIFS('規則'!$A$5:$A$204,G74,'規則'!$B$5:$B$204,B74,'規則'!$C$5:$C$204,C74,'規則'!$D$5:$D$204,"核准",'規則'!$E$5:$E$204,"&lt;&gt;",'規則'!$F$5:$F$204,"&lt;="&amp;TODAY(),'規則'!$G$5:$G$204,"&gt;="&amp;TODAY(),'規則'!$H$5:$H$204,"&lt;&gt;")&gt;0,COUNTIFS('市場'!$A$5:$A$104,B74,'市場'!$E$5:$E$104,"&lt;&gt;",'市場'!$G$5:$G$104,"&gt;="&amp;TODAY(),'市場'!$H$5:$H$104,"核准",'市場'!$I$5:$I$104,"&lt;&gt;")&gt;0,COUNTIFS('品類'!$A$5:$A$104,C74,'品類'!$E$5:$E$104,"&lt;&gt;")&gt;0),"核准","待確認")))</x:f>
      </x:c>
      <x:c r="J74" s="25" t="str">
        <x:f>IF(A74="","",IF(OR(H74="",COUNTIFS('規則'!$A$5:$A$204,G74,'規則'!$F$5:$F$204,"&lt;&gt;",'規則'!$G$5:$G$204,"&lt;&gt;")=0),"缺少檢視日期",IF(OR(H74&lt;TODAY(),COUNTIFS('規則'!$A$5:$A$204,G74,'規則'!$F$5:$F$204,"&lt;="&amp;TODAY(),'規則'!$G$5:$G$204,"&gt;="&amp;TODAY(),'規則'!$E$5:$E$204,"&lt;&gt;",'規則'!$H$5:$H$204,"&lt;&gt;")=0,COUNTIFS('市場'!$A$5:$A$104,B74,'市場'!$G$5:$G$104,"&gt;="&amp;TODAY(),'市場'!$E$5:$E$104,"&lt;&gt;",'市場'!$I$5:$I$104,"&lt;&gt;")=0),"應檢視","有效")))</x:f>
      </x:c>
      <x:c r="K74" s="25" t="str">
        <x:f>IF(A74="","",IF(I74="核准","可使用",IF(COUNTIFS('替代品'!$B$5:$B$204,B74,'替代品'!$C$5:$C$204,C74,'替代品'!$D$5:$D$204,A74,'替代品'!$F$5:$F$204,"核准",'替代品'!$H$5:$H$204,"&lt;="&amp;TODAY(),'替代品'!$I$5:$I$204,"&gt;="&amp;TODAY(),'替代品'!$J$5:$J$204,"&lt;&gt;")&gt;0,"可使用","需要處理")))</x:f>
      </x:c>
      <x:c r="L74" s="25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25" t="str">
        <x:f>IF(A75="","",IF(OR(D75="禁止",E75="禁止",F75="禁止",COUNTIFS('規則'!$A$5:$A$204,G75,'規則'!$D$5:$D$204,"禁止")&gt;0,COUNTIFS('市場'!$A$5:$A$104,B75,'市場'!$H$5:$H$104,"禁止")&gt;0),"禁止",IF(AND(D75="核准",E75="核准",F75="核准",H75&lt;&gt;"",H75&gt;=TODAY(),L75&lt;&gt;"",COUNTIFS('規則'!$A$5:$A$204,G75,'規則'!$B$5:$B$204,B75,'規則'!$C$5:$C$204,C75,'規則'!$D$5:$D$204,"核准",'規則'!$E$5:$E$204,"&lt;&gt;",'規則'!$F$5:$F$204,"&lt;="&amp;TODAY(),'規則'!$G$5:$G$204,"&gt;="&amp;TODAY(),'規則'!$H$5:$H$204,"&lt;&gt;")&gt;0,COUNTIFS('市場'!$A$5:$A$104,B75,'市場'!$E$5:$E$104,"&lt;&gt;",'市場'!$G$5:$G$104,"&gt;="&amp;TODAY(),'市場'!$H$5:$H$104,"核准",'市場'!$I$5:$I$104,"&lt;&gt;")&gt;0,COUNTIFS('品類'!$A$5:$A$104,C75,'品類'!$E$5:$E$104,"&lt;&gt;")&gt;0),"核准","待確認")))</x:f>
      </x:c>
      <x:c r="J75" s="25" t="str">
        <x:f>IF(A75="","",IF(OR(H75="",COUNTIFS('規則'!$A$5:$A$204,G75,'規則'!$F$5:$F$204,"&lt;&gt;",'規則'!$G$5:$G$204,"&lt;&gt;")=0),"缺少檢視日期",IF(OR(H75&lt;TODAY(),COUNTIFS('規則'!$A$5:$A$204,G75,'規則'!$F$5:$F$204,"&lt;="&amp;TODAY(),'規則'!$G$5:$G$204,"&gt;="&amp;TODAY(),'規則'!$E$5:$E$204,"&lt;&gt;",'規則'!$H$5:$H$204,"&lt;&gt;")=0,COUNTIFS('市場'!$A$5:$A$104,B75,'市場'!$G$5:$G$104,"&gt;="&amp;TODAY(),'市場'!$E$5:$E$104,"&lt;&gt;",'市場'!$I$5:$I$104,"&lt;&gt;")=0),"應檢視","有效")))</x:f>
      </x:c>
      <x:c r="K75" s="25" t="str">
        <x:f>IF(A75="","",IF(I75="核准","可使用",IF(COUNTIFS('替代品'!$B$5:$B$204,B75,'替代品'!$C$5:$C$204,C75,'替代品'!$D$5:$D$204,A75,'替代品'!$F$5:$F$204,"核准",'替代品'!$H$5:$H$204,"&lt;="&amp;TODAY(),'替代品'!$I$5:$I$204,"&gt;="&amp;TODAY(),'替代品'!$J$5:$J$204,"&lt;&gt;")&gt;0,"可使用","需要處理")))</x:f>
      </x:c>
      <x:c r="L75" s="25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25" t="str">
        <x:f>IF(A76="","",IF(OR(D76="禁止",E76="禁止",F76="禁止",COUNTIFS('規則'!$A$5:$A$204,G76,'規則'!$D$5:$D$204,"禁止")&gt;0,COUNTIFS('市場'!$A$5:$A$104,B76,'市場'!$H$5:$H$104,"禁止")&gt;0),"禁止",IF(AND(D76="核准",E76="核准",F76="核准",H76&lt;&gt;"",H76&gt;=TODAY(),L76&lt;&gt;"",COUNTIFS('規則'!$A$5:$A$204,G76,'規則'!$B$5:$B$204,B76,'規則'!$C$5:$C$204,C76,'規則'!$D$5:$D$204,"核准",'規則'!$E$5:$E$204,"&lt;&gt;",'規則'!$F$5:$F$204,"&lt;="&amp;TODAY(),'規則'!$G$5:$G$204,"&gt;="&amp;TODAY(),'規則'!$H$5:$H$204,"&lt;&gt;")&gt;0,COUNTIFS('市場'!$A$5:$A$104,B76,'市場'!$E$5:$E$104,"&lt;&gt;",'市場'!$G$5:$G$104,"&gt;="&amp;TODAY(),'市場'!$H$5:$H$104,"核准",'市場'!$I$5:$I$104,"&lt;&gt;")&gt;0,COUNTIFS('品類'!$A$5:$A$104,C76,'品類'!$E$5:$E$104,"&lt;&gt;")&gt;0),"核准","待確認")))</x:f>
      </x:c>
      <x:c r="J76" s="25" t="str">
        <x:f>IF(A76="","",IF(OR(H76="",COUNTIFS('規則'!$A$5:$A$204,G76,'規則'!$F$5:$F$204,"&lt;&gt;",'規則'!$G$5:$G$204,"&lt;&gt;")=0),"缺少檢視日期",IF(OR(H76&lt;TODAY(),COUNTIFS('規則'!$A$5:$A$204,G76,'規則'!$F$5:$F$204,"&lt;="&amp;TODAY(),'規則'!$G$5:$G$204,"&gt;="&amp;TODAY(),'規則'!$E$5:$E$204,"&lt;&gt;",'規則'!$H$5:$H$204,"&lt;&gt;")=0,COUNTIFS('市場'!$A$5:$A$104,B76,'市場'!$G$5:$G$104,"&gt;="&amp;TODAY(),'市場'!$E$5:$E$104,"&lt;&gt;",'市場'!$I$5:$I$104,"&lt;&gt;")=0),"應檢視","有效")))</x:f>
      </x:c>
      <x:c r="K76" s="25" t="str">
        <x:f>IF(A76="","",IF(I76="核准","可使用",IF(COUNTIFS('替代品'!$B$5:$B$204,B76,'替代品'!$C$5:$C$204,C76,'替代品'!$D$5:$D$204,A76,'替代品'!$F$5:$F$204,"核准",'替代品'!$H$5:$H$204,"&lt;="&amp;TODAY(),'替代品'!$I$5:$I$204,"&gt;="&amp;TODAY(),'替代品'!$J$5:$J$204,"&lt;&gt;")&gt;0,"可使用","需要處理")))</x:f>
      </x:c>
      <x:c r="L76" s="25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25" t="str">
        <x:f>IF(A77="","",IF(OR(D77="禁止",E77="禁止",F77="禁止",COUNTIFS('規則'!$A$5:$A$204,G77,'規則'!$D$5:$D$204,"禁止")&gt;0,COUNTIFS('市場'!$A$5:$A$104,B77,'市場'!$H$5:$H$104,"禁止")&gt;0),"禁止",IF(AND(D77="核准",E77="核准",F77="核准",H77&lt;&gt;"",H77&gt;=TODAY(),L77&lt;&gt;"",COUNTIFS('規則'!$A$5:$A$204,G77,'規則'!$B$5:$B$204,B77,'規則'!$C$5:$C$204,C77,'規則'!$D$5:$D$204,"核准",'規則'!$E$5:$E$204,"&lt;&gt;",'規則'!$F$5:$F$204,"&lt;="&amp;TODAY(),'規則'!$G$5:$G$204,"&gt;="&amp;TODAY(),'規則'!$H$5:$H$204,"&lt;&gt;")&gt;0,COUNTIFS('市場'!$A$5:$A$104,B77,'市場'!$E$5:$E$104,"&lt;&gt;",'市場'!$G$5:$G$104,"&gt;="&amp;TODAY(),'市場'!$H$5:$H$104,"核准",'市場'!$I$5:$I$104,"&lt;&gt;")&gt;0,COUNTIFS('品類'!$A$5:$A$104,C77,'品類'!$E$5:$E$104,"&lt;&gt;")&gt;0),"核准","待確認")))</x:f>
      </x:c>
      <x:c r="J77" s="25" t="str">
        <x:f>IF(A77="","",IF(OR(H77="",COUNTIFS('規則'!$A$5:$A$204,G77,'規則'!$F$5:$F$204,"&lt;&gt;",'規則'!$G$5:$G$204,"&lt;&gt;")=0),"缺少檢視日期",IF(OR(H77&lt;TODAY(),COUNTIFS('規則'!$A$5:$A$204,G77,'規則'!$F$5:$F$204,"&lt;="&amp;TODAY(),'規則'!$G$5:$G$204,"&gt;="&amp;TODAY(),'規則'!$E$5:$E$204,"&lt;&gt;",'規則'!$H$5:$H$204,"&lt;&gt;")=0,COUNTIFS('市場'!$A$5:$A$104,B77,'市場'!$G$5:$G$104,"&gt;="&amp;TODAY(),'市場'!$E$5:$E$104,"&lt;&gt;",'市場'!$I$5:$I$104,"&lt;&gt;")=0),"應檢視","有效")))</x:f>
      </x:c>
      <x:c r="K77" s="25" t="str">
        <x:f>IF(A77="","",IF(I77="核准","可使用",IF(COUNTIFS('替代品'!$B$5:$B$204,B77,'替代品'!$C$5:$C$204,C77,'替代品'!$D$5:$D$204,A77,'替代品'!$F$5:$F$204,"核准",'替代品'!$H$5:$H$204,"&lt;="&amp;TODAY(),'替代品'!$I$5:$I$204,"&gt;="&amp;TODAY(),'替代品'!$J$5:$J$204,"&lt;&gt;")&gt;0,"可使用","需要處理")))</x:f>
      </x:c>
      <x:c r="L77" s="25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25" t="str">
        <x:f>IF(A78="","",IF(OR(D78="禁止",E78="禁止",F78="禁止",COUNTIFS('規則'!$A$5:$A$204,G78,'規則'!$D$5:$D$204,"禁止")&gt;0,COUNTIFS('市場'!$A$5:$A$104,B78,'市場'!$H$5:$H$104,"禁止")&gt;0),"禁止",IF(AND(D78="核准",E78="核准",F78="核准",H78&lt;&gt;"",H78&gt;=TODAY(),L78&lt;&gt;"",COUNTIFS('規則'!$A$5:$A$204,G78,'規則'!$B$5:$B$204,B78,'規則'!$C$5:$C$204,C78,'規則'!$D$5:$D$204,"核准",'規則'!$E$5:$E$204,"&lt;&gt;",'規則'!$F$5:$F$204,"&lt;="&amp;TODAY(),'規則'!$G$5:$G$204,"&gt;="&amp;TODAY(),'規則'!$H$5:$H$204,"&lt;&gt;")&gt;0,COUNTIFS('市場'!$A$5:$A$104,B78,'市場'!$E$5:$E$104,"&lt;&gt;",'市場'!$G$5:$G$104,"&gt;="&amp;TODAY(),'市場'!$H$5:$H$104,"核准",'市場'!$I$5:$I$104,"&lt;&gt;")&gt;0,COUNTIFS('品類'!$A$5:$A$104,C78,'品類'!$E$5:$E$104,"&lt;&gt;")&gt;0),"核准","待確認")))</x:f>
      </x:c>
      <x:c r="J78" s="25" t="str">
        <x:f>IF(A78="","",IF(OR(H78="",COUNTIFS('規則'!$A$5:$A$204,G78,'規則'!$F$5:$F$204,"&lt;&gt;",'規則'!$G$5:$G$204,"&lt;&gt;")=0),"缺少檢視日期",IF(OR(H78&lt;TODAY(),COUNTIFS('規則'!$A$5:$A$204,G78,'規則'!$F$5:$F$204,"&lt;="&amp;TODAY(),'規則'!$G$5:$G$204,"&gt;="&amp;TODAY(),'規則'!$E$5:$E$204,"&lt;&gt;",'規則'!$H$5:$H$204,"&lt;&gt;")=0,COUNTIFS('市場'!$A$5:$A$104,B78,'市場'!$G$5:$G$104,"&gt;="&amp;TODAY(),'市場'!$E$5:$E$104,"&lt;&gt;",'市場'!$I$5:$I$104,"&lt;&gt;")=0),"應檢視","有效")))</x:f>
      </x:c>
      <x:c r="K78" s="25" t="str">
        <x:f>IF(A78="","",IF(I78="核准","可使用",IF(COUNTIFS('替代品'!$B$5:$B$204,B78,'替代品'!$C$5:$C$204,C78,'替代品'!$D$5:$D$204,A78,'替代品'!$F$5:$F$204,"核准",'替代品'!$H$5:$H$204,"&lt;="&amp;TODAY(),'替代品'!$I$5:$I$204,"&gt;="&amp;TODAY(),'替代品'!$J$5:$J$204,"&lt;&gt;")&gt;0,"可使用","需要處理")))</x:f>
      </x:c>
      <x:c r="L78" s="25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25" t="str">
        <x:f>IF(A79="","",IF(OR(D79="禁止",E79="禁止",F79="禁止",COUNTIFS('規則'!$A$5:$A$204,G79,'規則'!$D$5:$D$204,"禁止")&gt;0,COUNTIFS('市場'!$A$5:$A$104,B79,'市場'!$H$5:$H$104,"禁止")&gt;0),"禁止",IF(AND(D79="核准",E79="核准",F79="核准",H79&lt;&gt;"",H79&gt;=TODAY(),L79&lt;&gt;"",COUNTIFS('規則'!$A$5:$A$204,G79,'規則'!$B$5:$B$204,B79,'規則'!$C$5:$C$204,C79,'規則'!$D$5:$D$204,"核准",'規則'!$E$5:$E$204,"&lt;&gt;",'規則'!$F$5:$F$204,"&lt;="&amp;TODAY(),'規則'!$G$5:$G$204,"&gt;="&amp;TODAY(),'規則'!$H$5:$H$204,"&lt;&gt;")&gt;0,COUNTIFS('市場'!$A$5:$A$104,B79,'市場'!$E$5:$E$104,"&lt;&gt;",'市場'!$G$5:$G$104,"&gt;="&amp;TODAY(),'市場'!$H$5:$H$104,"核准",'市場'!$I$5:$I$104,"&lt;&gt;")&gt;0,COUNTIFS('品類'!$A$5:$A$104,C79,'品類'!$E$5:$E$104,"&lt;&gt;")&gt;0),"核准","待確認")))</x:f>
      </x:c>
      <x:c r="J79" s="25" t="str">
        <x:f>IF(A79="","",IF(OR(H79="",COUNTIFS('規則'!$A$5:$A$204,G79,'規則'!$F$5:$F$204,"&lt;&gt;",'規則'!$G$5:$G$204,"&lt;&gt;")=0),"缺少檢視日期",IF(OR(H79&lt;TODAY(),COUNTIFS('規則'!$A$5:$A$204,G79,'規則'!$F$5:$F$204,"&lt;="&amp;TODAY(),'規則'!$G$5:$G$204,"&gt;="&amp;TODAY(),'規則'!$E$5:$E$204,"&lt;&gt;",'規則'!$H$5:$H$204,"&lt;&gt;")=0,COUNTIFS('市場'!$A$5:$A$104,B79,'市場'!$G$5:$G$104,"&gt;="&amp;TODAY(),'市場'!$E$5:$E$104,"&lt;&gt;",'市場'!$I$5:$I$104,"&lt;&gt;")=0),"應檢視","有效")))</x:f>
      </x:c>
      <x:c r="K79" s="25" t="str">
        <x:f>IF(A79="","",IF(I79="核准","可使用",IF(COUNTIFS('替代品'!$B$5:$B$204,B79,'替代品'!$C$5:$C$204,C79,'替代品'!$D$5:$D$204,A79,'替代品'!$F$5:$F$204,"核准",'替代品'!$H$5:$H$204,"&lt;="&amp;TODAY(),'替代品'!$I$5:$I$204,"&gt;="&amp;TODAY(),'替代品'!$J$5:$J$204,"&lt;&gt;")&gt;0,"可使用","需要處理")))</x:f>
      </x:c>
      <x:c r="L79" s="25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25" t="str">
        <x:f>IF(A80="","",IF(OR(D80="禁止",E80="禁止",F80="禁止",COUNTIFS('規則'!$A$5:$A$204,G80,'規則'!$D$5:$D$204,"禁止")&gt;0,COUNTIFS('市場'!$A$5:$A$104,B80,'市場'!$H$5:$H$104,"禁止")&gt;0),"禁止",IF(AND(D80="核准",E80="核准",F80="核准",H80&lt;&gt;"",H80&gt;=TODAY(),L80&lt;&gt;"",COUNTIFS('規則'!$A$5:$A$204,G80,'規則'!$B$5:$B$204,B80,'規則'!$C$5:$C$204,C80,'規則'!$D$5:$D$204,"核准",'規則'!$E$5:$E$204,"&lt;&gt;",'規則'!$F$5:$F$204,"&lt;="&amp;TODAY(),'規則'!$G$5:$G$204,"&gt;="&amp;TODAY(),'規則'!$H$5:$H$204,"&lt;&gt;")&gt;0,COUNTIFS('市場'!$A$5:$A$104,B80,'市場'!$E$5:$E$104,"&lt;&gt;",'市場'!$G$5:$G$104,"&gt;="&amp;TODAY(),'市場'!$H$5:$H$104,"核准",'市場'!$I$5:$I$104,"&lt;&gt;")&gt;0,COUNTIFS('品類'!$A$5:$A$104,C80,'品類'!$E$5:$E$104,"&lt;&gt;")&gt;0),"核准","待確認")))</x:f>
      </x:c>
      <x:c r="J80" s="25" t="str">
        <x:f>IF(A80="","",IF(OR(H80="",COUNTIFS('規則'!$A$5:$A$204,G80,'規則'!$F$5:$F$204,"&lt;&gt;",'規則'!$G$5:$G$204,"&lt;&gt;")=0),"缺少檢視日期",IF(OR(H80&lt;TODAY(),COUNTIFS('規則'!$A$5:$A$204,G80,'規則'!$F$5:$F$204,"&lt;="&amp;TODAY(),'規則'!$G$5:$G$204,"&gt;="&amp;TODAY(),'規則'!$E$5:$E$204,"&lt;&gt;",'規則'!$H$5:$H$204,"&lt;&gt;")=0,COUNTIFS('市場'!$A$5:$A$104,B80,'市場'!$G$5:$G$104,"&gt;="&amp;TODAY(),'市場'!$E$5:$E$104,"&lt;&gt;",'市場'!$I$5:$I$104,"&lt;&gt;")=0),"應檢視","有效")))</x:f>
      </x:c>
      <x:c r="K80" s="25" t="str">
        <x:f>IF(A80="","",IF(I80="核准","可使用",IF(COUNTIFS('替代品'!$B$5:$B$204,B80,'替代品'!$C$5:$C$204,C80,'替代品'!$D$5:$D$204,A80,'替代品'!$F$5:$F$204,"核准",'替代品'!$H$5:$H$204,"&lt;="&amp;TODAY(),'替代品'!$I$5:$I$204,"&gt;="&amp;TODAY(),'替代品'!$J$5:$J$204,"&lt;&gt;")&gt;0,"可使用","需要處理")))</x:f>
      </x:c>
      <x:c r="L80" s="25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25" t="str">
        <x:f>IF(A81="","",IF(OR(D81="禁止",E81="禁止",F81="禁止",COUNTIFS('規則'!$A$5:$A$204,G81,'規則'!$D$5:$D$204,"禁止")&gt;0,COUNTIFS('市場'!$A$5:$A$104,B81,'市場'!$H$5:$H$104,"禁止")&gt;0),"禁止",IF(AND(D81="核准",E81="核准",F81="核准",H81&lt;&gt;"",H81&gt;=TODAY(),L81&lt;&gt;"",COUNTIFS('規則'!$A$5:$A$204,G81,'規則'!$B$5:$B$204,B81,'規則'!$C$5:$C$204,C81,'規則'!$D$5:$D$204,"核准",'規則'!$E$5:$E$204,"&lt;&gt;",'規則'!$F$5:$F$204,"&lt;="&amp;TODAY(),'規則'!$G$5:$G$204,"&gt;="&amp;TODAY(),'規則'!$H$5:$H$204,"&lt;&gt;")&gt;0,COUNTIFS('市場'!$A$5:$A$104,B81,'市場'!$E$5:$E$104,"&lt;&gt;",'市場'!$G$5:$G$104,"&gt;="&amp;TODAY(),'市場'!$H$5:$H$104,"核准",'市場'!$I$5:$I$104,"&lt;&gt;")&gt;0,COUNTIFS('品類'!$A$5:$A$104,C81,'品類'!$E$5:$E$104,"&lt;&gt;")&gt;0),"核准","待確認")))</x:f>
      </x:c>
      <x:c r="J81" s="25" t="str">
        <x:f>IF(A81="","",IF(OR(H81="",COUNTIFS('規則'!$A$5:$A$204,G81,'規則'!$F$5:$F$204,"&lt;&gt;",'規則'!$G$5:$G$204,"&lt;&gt;")=0),"缺少檢視日期",IF(OR(H81&lt;TODAY(),COUNTIFS('規則'!$A$5:$A$204,G81,'規則'!$F$5:$F$204,"&lt;="&amp;TODAY(),'規則'!$G$5:$G$204,"&gt;="&amp;TODAY(),'規則'!$E$5:$E$204,"&lt;&gt;",'規則'!$H$5:$H$204,"&lt;&gt;")=0,COUNTIFS('市場'!$A$5:$A$104,B81,'市場'!$G$5:$G$104,"&gt;="&amp;TODAY(),'市場'!$E$5:$E$104,"&lt;&gt;",'市場'!$I$5:$I$104,"&lt;&gt;")=0),"應檢視","有效")))</x:f>
      </x:c>
      <x:c r="K81" s="25" t="str">
        <x:f>IF(A81="","",IF(I81="核准","可使用",IF(COUNTIFS('替代品'!$B$5:$B$204,B81,'替代品'!$C$5:$C$204,C81,'替代品'!$D$5:$D$204,A81,'替代品'!$F$5:$F$204,"核准",'替代品'!$H$5:$H$204,"&lt;="&amp;TODAY(),'替代品'!$I$5:$I$204,"&gt;="&amp;TODAY(),'替代品'!$J$5:$J$204,"&lt;&gt;")&gt;0,"可使用","需要處理")))</x:f>
      </x:c>
      <x:c r="L81" s="25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25" t="str">
        <x:f>IF(A82="","",IF(OR(D82="禁止",E82="禁止",F82="禁止",COUNTIFS('規則'!$A$5:$A$204,G82,'規則'!$D$5:$D$204,"禁止")&gt;0,COUNTIFS('市場'!$A$5:$A$104,B82,'市場'!$H$5:$H$104,"禁止")&gt;0),"禁止",IF(AND(D82="核准",E82="核准",F82="核准",H82&lt;&gt;"",H82&gt;=TODAY(),L82&lt;&gt;"",COUNTIFS('規則'!$A$5:$A$204,G82,'規則'!$B$5:$B$204,B82,'規則'!$C$5:$C$204,C82,'規則'!$D$5:$D$204,"核准",'規則'!$E$5:$E$204,"&lt;&gt;",'規則'!$F$5:$F$204,"&lt;="&amp;TODAY(),'規則'!$G$5:$G$204,"&gt;="&amp;TODAY(),'規則'!$H$5:$H$204,"&lt;&gt;")&gt;0,COUNTIFS('市場'!$A$5:$A$104,B82,'市場'!$E$5:$E$104,"&lt;&gt;",'市場'!$G$5:$G$104,"&gt;="&amp;TODAY(),'市場'!$H$5:$H$104,"核准",'市場'!$I$5:$I$104,"&lt;&gt;")&gt;0,COUNTIFS('品類'!$A$5:$A$104,C82,'品類'!$E$5:$E$104,"&lt;&gt;")&gt;0),"核准","待確認")))</x:f>
      </x:c>
      <x:c r="J82" s="25" t="str">
        <x:f>IF(A82="","",IF(OR(H82="",COUNTIFS('規則'!$A$5:$A$204,G82,'規則'!$F$5:$F$204,"&lt;&gt;",'規則'!$G$5:$G$204,"&lt;&gt;")=0),"缺少檢視日期",IF(OR(H82&lt;TODAY(),COUNTIFS('規則'!$A$5:$A$204,G82,'規則'!$F$5:$F$204,"&lt;="&amp;TODAY(),'規則'!$G$5:$G$204,"&gt;="&amp;TODAY(),'規則'!$E$5:$E$204,"&lt;&gt;",'規則'!$H$5:$H$204,"&lt;&gt;")=0,COUNTIFS('市場'!$A$5:$A$104,B82,'市場'!$G$5:$G$104,"&gt;="&amp;TODAY(),'市場'!$E$5:$E$104,"&lt;&gt;",'市場'!$I$5:$I$104,"&lt;&gt;")=0),"應檢視","有效")))</x:f>
      </x:c>
      <x:c r="K82" s="25" t="str">
        <x:f>IF(A82="","",IF(I82="核准","可使用",IF(COUNTIFS('替代品'!$B$5:$B$204,B82,'替代品'!$C$5:$C$204,C82,'替代品'!$D$5:$D$204,A82,'替代品'!$F$5:$F$204,"核准",'替代品'!$H$5:$H$204,"&lt;="&amp;TODAY(),'替代品'!$I$5:$I$204,"&gt;="&amp;TODAY(),'替代品'!$J$5:$J$204,"&lt;&gt;")&gt;0,"可使用","需要處理")))</x:f>
      </x:c>
      <x:c r="L82" s="25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25" t="str">
        <x:f>IF(A83="","",IF(OR(D83="禁止",E83="禁止",F83="禁止",COUNTIFS('規則'!$A$5:$A$204,G83,'規則'!$D$5:$D$204,"禁止")&gt;0,COUNTIFS('市場'!$A$5:$A$104,B83,'市場'!$H$5:$H$104,"禁止")&gt;0),"禁止",IF(AND(D83="核准",E83="核准",F83="核准",H83&lt;&gt;"",H83&gt;=TODAY(),L83&lt;&gt;"",COUNTIFS('規則'!$A$5:$A$204,G83,'規則'!$B$5:$B$204,B83,'規則'!$C$5:$C$204,C83,'規則'!$D$5:$D$204,"核准",'規則'!$E$5:$E$204,"&lt;&gt;",'規則'!$F$5:$F$204,"&lt;="&amp;TODAY(),'規則'!$G$5:$G$204,"&gt;="&amp;TODAY(),'規則'!$H$5:$H$204,"&lt;&gt;")&gt;0,COUNTIFS('市場'!$A$5:$A$104,B83,'市場'!$E$5:$E$104,"&lt;&gt;",'市場'!$G$5:$G$104,"&gt;="&amp;TODAY(),'市場'!$H$5:$H$104,"核准",'市場'!$I$5:$I$104,"&lt;&gt;")&gt;0,COUNTIFS('品類'!$A$5:$A$104,C83,'品類'!$E$5:$E$104,"&lt;&gt;")&gt;0),"核准","待確認")))</x:f>
      </x:c>
      <x:c r="J83" s="25" t="str">
        <x:f>IF(A83="","",IF(OR(H83="",COUNTIFS('規則'!$A$5:$A$204,G83,'規則'!$F$5:$F$204,"&lt;&gt;",'規則'!$G$5:$G$204,"&lt;&gt;")=0),"缺少檢視日期",IF(OR(H83&lt;TODAY(),COUNTIFS('規則'!$A$5:$A$204,G83,'規則'!$F$5:$F$204,"&lt;="&amp;TODAY(),'規則'!$G$5:$G$204,"&gt;="&amp;TODAY(),'規則'!$E$5:$E$204,"&lt;&gt;",'規則'!$H$5:$H$204,"&lt;&gt;")=0,COUNTIFS('市場'!$A$5:$A$104,B83,'市場'!$G$5:$G$104,"&gt;="&amp;TODAY(),'市場'!$E$5:$E$104,"&lt;&gt;",'市場'!$I$5:$I$104,"&lt;&gt;")=0),"應檢視","有效")))</x:f>
      </x:c>
      <x:c r="K83" s="25" t="str">
        <x:f>IF(A83="","",IF(I83="核准","可使用",IF(COUNTIFS('替代品'!$B$5:$B$204,B83,'替代品'!$C$5:$C$204,C83,'替代品'!$D$5:$D$204,A83,'替代品'!$F$5:$F$204,"核准",'替代品'!$H$5:$H$204,"&lt;="&amp;TODAY(),'替代品'!$I$5:$I$204,"&gt;="&amp;TODAY(),'替代品'!$J$5:$J$204,"&lt;&gt;")&gt;0,"可使用","需要處理")))</x:f>
      </x:c>
      <x:c r="L83" s="25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25" t="str">
        <x:f>IF(A84="","",IF(OR(D84="禁止",E84="禁止",F84="禁止",COUNTIFS('規則'!$A$5:$A$204,G84,'規則'!$D$5:$D$204,"禁止")&gt;0,COUNTIFS('市場'!$A$5:$A$104,B84,'市場'!$H$5:$H$104,"禁止")&gt;0),"禁止",IF(AND(D84="核准",E84="核准",F84="核准",H84&lt;&gt;"",H84&gt;=TODAY(),L84&lt;&gt;"",COUNTIFS('規則'!$A$5:$A$204,G84,'規則'!$B$5:$B$204,B84,'規則'!$C$5:$C$204,C84,'規則'!$D$5:$D$204,"核准",'規則'!$E$5:$E$204,"&lt;&gt;",'規則'!$F$5:$F$204,"&lt;="&amp;TODAY(),'規則'!$G$5:$G$204,"&gt;="&amp;TODAY(),'規則'!$H$5:$H$204,"&lt;&gt;")&gt;0,COUNTIFS('市場'!$A$5:$A$104,B84,'市場'!$E$5:$E$104,"&lt;&gt;",'市場'!$G$5:$G$104,"&gt;="&amp;TODAY(),'市場'!$H$5:$H$104,"核准",'市場'!$I$5:$I$104,"&lt;&gt;")&gt;0,COUNTIFS('品類'!$A$5:$A$104,C84,'品類'!$E$5:$E$104,"&lt;&gt;")&gt;0),"核准","待確認")))</x:f>
      </x:c>
      <x:c r="J84" s="25" t="str">
        <x:f>IF(A84="","",IF(OR(H84="",COUNTIFS('規則'!$A$5:$A$204,G84,'規則'!$F$5:$F$204,"&lt;&gt;",'規則'!$G$5:$G$204,"&lt;&gt;")=0),"缺少檢視日期",IF(OR(H84&lt;TODAY(),COUNTIFS('規則'!$A$5:$A$204,G84,'規則'!$F$5:$F$204,"&lt;="&amp;TODAY(),'規則'!$G$5:$G$204,"&gt;="&amp;TODAY(),'規則'!$E$5:$E$204,"&lt;&gt;",'規則'!$H$5:$H$204,"&lt;&gt;")=0,COUNTIFS('市場'!$A$5:$A$104,B84,'市場'!$G$5:$G$104,"&gt;="&amp;TODAY(),'市場'!$E$5:$E$104,"&lt;&gt;",'市場'!$I$5:$I$104,"&lt;&gt;")=0),"應檢視","有效")))</x:f>
      </x:c>
      <x:c r="K84" s="25" t="str">
        <x:f>IF(A84="","",IF(I84="核准","可使用",IF(COUNTIFS('替代品'!$B$5:$B$204,B84,'替代品'!$C$5:$C$204,C84,'替代品'!$D$5:$D$204,A84,'替代品'!$F$5:$F$204,"核准",'替代品'!$H$5:$H$204,"&lt;="&amp;TODAY(),'替代品'!$I$5:$I$204,"&gt;="&amp;TODAY(),'替代品'!$J$5:$J$204,"&lt;&gt;")&gt;0,"可使用","需要處理")))</x:f>
      </x:c>
      <x:c r="L84" s="25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25" t="str">
        <x:f>IF(A85="","",IF(OR(D85="禁止",E85="禁止",F85="禁止",COUNTIFS('規則'!$A$5:$A$204,G85,'規則'!$D$5:$D$204,"禁止")&gt;0,COUNTIFS('市場'!$A$5:$A$104,B85,'市場'!$H$5:$H$104,"禁止")&gt;0),"禁止",IF(AND(D85="核准",E85="核准",F85="核准",H85&lt;&gt;"",H85&gt;=TODAY(),L85&lt;&gt;"",COUNTIFS('規則'!$A$5:$A$204,G85,'規則'!$B$5:$B$204,B85,'規則'!$C$5:$C$204,C85,'規則'!$D$5:$D$204,"核准",'規則'!$E$5:$E$204,"&lt;&gt;",'規則'!$F$5:$F$204,"&lt;="&amp;TODAY(),'規則'!$G$5:$G$204,"&gt;="&amp;TODAY(),'規則'!$H$5:$H$204,"&lt;&gt;")&gt;0,COUNTIFS('市場'!$A$5:$A$104,B85,'市場'!$E$5:$E$104,"&lt;&gt;",'市場'!$G$5:$G$104,"&gt;="&amp;TODAY(),'市場'!$H$5:$H$104,"核准",'市場'!$I$5:$I$104,"&lt;&gt;")&gt;0,COUNTIFS('品類'!$A$5:$A$104,C85,'品類'!$E$5:$E$104,"&lt;&gt;")&gt;0),"核准","待確認")))</x:f>
      </x:c>
      <x:c r="J85" s="25" t="str">
        <x:f>IF(A85="","",IF(OR(H85="",COUNTIFS('規則'!$A$5:$A$204,G85,'規則'!$F$5:$F$204,"&lt;&gt;",'規則'!$G$5:$G$204,"&lt;&gt;")=0),"缺少檢視日期",IF(OR(H85&lt;TODAY(),COUNTIFS('規則'!$A$5:$A$204,G85,'規則'!$F$5:$F$204,"&lt;="&amp;TODAY(),'規則'!$G$5:$G$204,"&gt;="&amp;TODAY(),'規則'!$E$5:$E$204,"&lt;&gt;",'規則'!$H$5:$H$204,"&lt;&gt;")=0,COUNTIFS('市場'!$A$5:$A$104,B85,'市場'!$G$5:$G$104,"&gt;="&amp;TODAY(),'市場'!$E$5:$E$104,"&lt;&gt;",'市場'!$I$5:$I$104,"&lt;&gt;")=0),"應檢視","有效")))</x:f>
      </x:c>
      <x:c r="K85" s="25" t="str">
        <x:f>IF(A85="","",IF(I85="核准","可使用",IF(COUNTIFS('替代品'!$B$5:$B$204,B85,'替代品'!$C$5:$C$204,C85,'替代品'!$D$5:$D$204,A85,'替代品'!$F$5:$F$204,"核准",'替代品'!$H$5:$H$204,"&lt;="&amp;TODAY(),'替代品'!$I$5:$I$204,"&gt;="&amp;TODAY(),'替代品'!$J$5:$J$204,"&lt;&gt;")&gt;0,"可使用","需要處理")))</x:f>
      </x:c>
      <x:c r="L85" s="25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25" t="str">
        <x:f>IF(A86="","",IF(OR(D86="禁止",E86="禁止",F86="禁止",COUNTIFS('規則'!$A$5:$A$204,G86,'規則'!$D$5:$D$204,"禁止")&gt;0,COUNTIFS('市場'!$A$5:$A$104,B86,'市場'!$H$5:$H$104,"禁止")&gt;0),"禁止",IF(AND(D86="核准",E86="核准",F86="核准",H86&lt;&gt;"",H86&gt;=TODAY(),L86&lt;&gt;"",COUNTIFS('規則'!$A$5:$A$204,G86,'規則'!$B$5:$B$204,B86,'規則'!$C$5:$C$204,C86,'規則'!$D$5:$D$204,"核准",'規則'!$E$5:$E$204,"&lt;&gt;",'規則'!$F$5:$F$204,"&lt;="&amp;TODAY(),'規則'!$G$5:$G$204,"&gt;="&amp;TODAY(),'規則'!$H$5:$H$204,"&lt;&gt;")&gt;0,COUNTIFS('市場'!$A$5:$A$104,B86,'市場'!$E$5:$E$104,"&lt;&gt;",'市場'!$G$5:$G$104,"&gt;="&amp;TODAY(),'市場'!$H$5:$H$104,"核准",'市場'!$I$5:$I$104,"&lt;&gt;")&gt;0,COUNTIFS('品類'!$A$5:$A$104,C86,'品類'!$E$5:$E$104,"&lt;&gt;")&gt;0),"核准","待確認")))</x:f>
      </x:c>
      <x:c r="J86" s="25" t="str">
        <x:f>IF(A86="","",IF(OR(H86="",COUNTIFS('規則'!$A$5:$A$204,G86,'規則'!$F$5:$F$204,"&lt;&gt;",'規則'!$G$5:$G$204,"&lt;&gt;")=0),"缺少檢視日期",IF(OR(H86&lt;TODAY(),COUNTIFS('規則'!$A$5:$A$204,G86,'規則'!$F$5:$F$204,"&lt;="&amp;TODAY(),'規則'!$G$5:$G$204,"&gt;="&amp;TODAY(),'規則'!$E$5:$E$204,"&lt;&gt;",'規則'!$H$5:$H$204,"&lt;&gt;")=0,COUNTIFS('市場'!$A$5:$A$104,B86,'市場'!$G$5:$G$104,"&gt;="&amp;TODAY(),'市場'!$E$5:$E$104,"&lt;&gt;",'市場'!$I$5:$I$104,"&lt;&gt;")=0),"應檢視","有效")))</x:f>
      </x:c>
      <x:c r="K86" s="25" t="str">
        <x:f>IF(A86="","",IF(I86="核准","可使用",IF(COUNTIFS('替代品'!$B$5:$B$204,B86,'替代品'!$C$5:$C$204,C86,'替代品'!$D$5:$D$204,A86,'替代品'!$F$5:$F$204,"核准",'替代品'!$H$5:$H$204,"&lt;="&amp;TODAY(),'替代品'!$I$5:$I$204,"&gt;="&amp;TODAY(),'替代品'!$J$5:$J$204,"&lt;&gt;")&gt;0,"可使用","需要處理")))</x:f>
      </x:c>
      <x:c r="L86" s="25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25" t="str">
        <x:f>IF(A87="","",IF(OR(D87="禁止",E87="禁止",F87="禁止",COUNTIFS('規則'!$A$5:$A$204,G87,'規則'!$D$5:$D$204,"禁止")&gt;0,COUNTIFS('市場'!$A$5:$A$104,B87,'市場'!$H$5:$H$104,"禁止")&gt;0),"禁止",IF(AND(D87="核准",E87="核准",F87="核准",H87&lt;&gt;"",H87&gt;=TODAY(),L87&lt;&gt;"",COUNTIFS('規則'!$A$5:$A$204,G87,'規則'!$B$5:$B$204,B87,'規則'!$C$5:$C$204,C87,'規則'!$D$5:$D$204,"核准",'規則'!$E$5:$E$204,"&lt;&gt;",'規則'!$F$5:$F$204,"&lt;="&amp;TODAY(),'規則'!$G$5:$G$204,"&gt;="&amp;TODAY(),'規則'!$H$5:$H$204,"&lt;&gt;")&gt;0,COUNTIFS('市場'!$A$5:$A$104,B87,'市場'!$E$5:$E$104,"&lt;&gt;",'市場'!$G$5:$G$104,"&gt;="&amp;TODAY(),'市場'!$H$5:$H$104,"核准",'市場'!$I$5:$I$104,"&lt;&gt;")&gt;0,COUNTIFS('品類'!$A$5:$A$104,C87,'品類'!$E$5:$E$104,"&lt;&gt;")&gt;0),"核准","待確認")))</x:f>
      </x:c>
      <x:c r="J87" s="25" t="str">
        <x:f>IF(A87="","",IF(OR(H87="",COUNTIFS('規則'!$A$5:$A$204,G87,'規則'!$F$5:$F$204,"&lt;&gt;",'規則'!$G$5:$G$204,"&lt;&gt;")=0),"缺少檢視日期",IF(OR(H87&lt;TODAY(),COUNTIFS('規則'!$A$5:$A$204,G87,'規則'!$F$5:$F$204,"&lt;="&amp;TODAY(),'規則'!$G$5:$G$204,"&gt;="&amp;TODAY(),'規則'!$E$5:$E$204,"&lt;&gt;",'規則'!$H$5:$H$204,"&lt;&gt;")=0,COUNTIFS('市場'!$A$5:$A$104,B87,'市場'!$G$5:$G$104,"&gt;="&amp;TODAY(),'市場'!$E$5:$E$104,"&lt;&gt;",'市場'!$I$5:$I$104,"&lt;&gt;")=0),"應檢視","有效")))</x:f>
      </x:c>
      <x:c r="K87" s="25" t="str">
        <x:f>IF(A87="","",IF(I87="核准","可使用",IF(COUNTIFS('替代品'!$B$5:$B$204,B87,'替代品'!$C$5:$C$204,C87,'替代品'!$D$5:$D$204,A87,'替代品'!$F$5:$F$204,"核准",'替代品'!$H$5:$H$204,"&lt;="&amp;TODAY(),'替代品'!$I$5:$I$204,"&gt;="&amp;TODAY(),'替代品'!$J$5:$J$204,"&lt;&gt;")&gt;0,"可使用","需要處理")))</x:f>
      </x:c>
      <x:c r="L87" s="25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25" t="str">
        <x:f>IF(A88="","",IF(OR(D88="禁止",E88="禁止",F88="禁止",COUNTIFS('規則'!$A$5:$A$204,G88,'規則'!$D$5:$D$204,"禁止")&gt;0,COUNTIFS('市場'!$A$5:$A$104,B88,'市場'!$H$5:$H$104,"禁止")&gt;0),"禁止",IF(AND(D88="核准",E88="核准",F88="核准",H88&lt;&gt;"",H88&gt;=TODAY(),L88&lt;&gt;"",COUNTIFS('規則'!$A$5:$A$204,G88,'規則'!$B$5:$B$204,B88,'規則'!$C$5:$C$204,C88,'規則'!$D$5:$D$204,"核准",'規則'!$E$5:$E$204,"&lt;&gt;",'規則'!$F$5:$F$204,"&lt;="&amp;TODAY(),'規則'!$G$5:$G$204,"&gt;="&amp;TODAY(),'規則'!$H$5:$H$204,"&lt;&gt;")&gt;0,COUNTIFS('市場'!$A$5:$A$104,B88,'市場'!$E$5:$E$104,"&lt;&gt;",'市場'!$G$5:$G$104,"&gt;="&amp;TODAY(),'市場'!$H$5:$H$104,"核准",'市場'!$I$5:$I$104,"&lt;&gt;")&gt;0,COUNTIFS('品類'!$A$5:$A$104,C88,'品類'!$E$5:$E$104,"&lt;&gt;")&gt;0),"核准","待確認")))</x:f>
      </x:c>
      <x:c r="J88" s="25" t="str">
        <x:f>IF(A88="","",IF(OR(H88="",COUNTIFS('規則'!$A$5:$A$204,G88,'規則'!$F$5:$F$204,"&lt;&gt;",'規則'!$G$5:$G$204,"&lt;&gt;")=0),"缺少檢視日期",IF(OR(H88&lt;TODAY(),COUNTIFS('規則'!$A$5:$A$204,G88,'規則'!$F$5:$F$204,"&lt;="&amp;TODAY(),'規則'!$G$5:$G$204,"&gt;="&amp;TODAY(),'規則'!$E$5:$E$204,"&lt;&gt;",'規則'!$H$5:$H$204,"&lt;&gt;")=0,COUNTIFS('市場'!$A$5:$A$104,B88,'市場'!$G$5:$G$104,"&gt;="&amp;TODAY(),'市場'!$E$5:$E$104,"&lt;&gt;",'市場'!$I$5:$I$104,"&lt;&gt;")=0),"應檢視","有效")))</x:f>
      </x:c>
      <x:c r="K88" s="25" t="str">
        <x:f>IF(A88="","",IF(I88="核准","可使用",IF(COUNTIFS('替代品'!$B$5:$B$204,B88,'替代品'!$C$5:$C$204,C88,'替代品'!$D$5:$D$204,A88,'替代品'!$F$5:$F$204,"核准",'替代品'!$H$5:$H$204,"&lt;="&amp;TODAY(),'替代品'!$I$5:$I$204,"&gt;="&amp;TODAY(),'替代品'!$J$5:$J$204,"&lt;&gt;")&gt;0,"可使用","需要處理")))</x:f>
      </x:c>
      <x:c r="L88" s="25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25" t="str">
        <x:f>IF(A89="","",IF(OR(D89="禁止",E89="禁止",F89="禁止",COUNTIFS('規則'!$A$5:$A$204,G89,'規則'!$D$5:$D$204,"禁止")&gt;0,COUNTIFS('市場'!$A$5:$A$104,B89,'市場'!$H$5:$H$104,"禁止")&gt;0),"禁止",IF(AND(D89="核准",E89="核准",F89="核准",H89&lt;&gt;"",H89&gt;=TODAY(),L89&lt;&gt;"",COUNTIFS('規則'!$A$5:$A$204,G89,'規則'!$B$5:$B$204,B89,'規則'!$C$5:$C$204,C89,'規則'!$D$5:$D$204,"核准",'規則'!$E$5:$E$204,"&lt;&gt;",'規則'!$F$5:$F$204,"&lt;="&amp;TODAY(),'規則'!$G$5:$G$204,"&gt;="&amp;TODAY(),'規則'!$H$5:$H$204,"&lt;&gt;")&gt;0,COUNTIFS('市場'!$A$5:$A$104,B89,'市場'!$E$5:$E$104,"&lt;&gt;",'市場'!$G$5:$G$104,"&gt;="&amp;TODAY(),'市場'!$H$5:$H$104,"核准",'市場'!$I$5:$I$104,"&lt;&gt;")&gt;0,COUNTIFS('品類'!$A$5:$A$104,C89,'品類'!$E$5:$E$104,"&lt;&gt;")&gt;0),"核准","待確認")))</x:f>
      </x:c>
      <x:c r="J89" s="25" t="str">
        <x:f>IF(A89="","",IF(OR(H89="",COUNTIFS('規則'!$A$5:$A$204,G89,'規則'!$F$5:$F$204,"&lt;&gt;",'規則'!$G$5:$G$204,"&lt;&gt;")=0),"缺少檢視日期",IF(OR(H89&lt;TODAY(),COUNTIFS('規則'!$A$5:$A$204,G89,'規則'!$F$5:$F$204,"&lt;="&amp;TODAY(),'規則'!$G$5:$G$204,"&gt;="&amp;TODAY(),'規則'!$E$5:$E$204,"&lt;&gt;",'規則'!$H$5:$H$204,"&lt;&gt;")=0,COUNTIFS('市場'!$A$5:$A$104,B89,'市場'!$G$5:$G$104,"&gt;="&amp;TODAY(),'市場'!$E$5:$E$104,"&lt;&gt;",'市場'!$I$5:$I$104,"&lt;&gt;")=0),"應檢視","有效")))</x:f>
      </x:c>
      <x:c r="K89" s="25" t="str">
        <x:f>IF(A89="","",IF(I89="核准","可使用",IF(COUNTIFS('替代品'!$B$5:$B$204,B89,'替代品'!$C$5:$C$204,C89,'替代品'!$D$5:$D$204,A89,'替代品'!$F$5:$F$204,"核准",'替代品'!$H$5:$H$204,"&lt;="&amp;TODAY(),'替代品'!$I$5:$I$204,"&gt;="&amp;TODAY(),'替代品'!$J$5:$J$204,"&lt;&gt;")&gt;0,"可使用","需要處理")))</x:f>
      </x:c>
      <x:c r="L89" s="25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25" t="str">
        <x:f>IF(A90="","",IF(OR(D90="禁止",E90="禁止",F90="禁止",COUNTIFS('規則'!$A$5:$A$204,G90,'規則'!$D$5:$D$204,"禁止")&gt;0,COUNTIFS('市場'!$A$5:$A$104,B90,'市場'!$H$5:$H$104,"禁止")&gt;0),"禁止",IF(AND(D90="核准",E90="核准",F90="核准",H90&lt;&gt;"",H90&gt;=TODAY(),L90&lt;&gt;"",COUNTIFS('規則'!$A$5:$A$204,G90,'規則'!$B$5:$B$204,B90,'規則'!$C$5:$C$204,C90,'規則'!$D$5:$D$204,"核准",'規則'!$E$5:$E$204,"&lt;&gt;",'規則'!$F$5:$F$204,"&lt;="&amp;TODAY(),'規則'!$G$5:$G$204,"&gt;="&amp;TODAY(),'規則'!$H$5:$H$204,"&lt;&gt;")&gt;0,COUNTIFS('市場'!$A$5:$A$104,B90,'市場'!$E$5:$E$104,"&lt;&gt;",'市場'!$G$5:$G$104,"&gt;="&amp;TODAY(),'市場'!$H$5:$H$104,"核准",'市場'!$I$5:$I$104,"&lt;&gt;")&gt;0,COUNTIFS('品類'!$A$5:$A$104,C90,'品類'!$E$5:$E$104,"&lt;&gt;")&gt;0),"核准","待確認")))</x:f>
      </x:c>
      <x:c r="J90" s="25" t="str">
        <x:f>IF(A90="","",IF(OR(H90="",COUNTIFS('規則'!$A$5:$A$204,G90,'規則'!$F$5:$F$204,"&lt;&gt;",'規則'!$G$5:$G$204,"&lt;&gt;")=0),"缺少檢視日期",IF(OR(H90&lt;TODAY(),COUNTIFS('規則'!$A$5:$A$204,G90,'規則'!$F$5:$F$204,"&lt;="&amp;TODAY(),'規則'!$G$5:$G$204,"&gt;="&amp;TODAY(),'規則'!$E$5:$E$204,"&lt;&gt;",'規則'!$H$5:$H$204,"&lt;&gt;")=0,COUNTIFS('市場'!$A$5:$A$104,B90,'市場'!$G$5:$G$104,"&gt;="&amp;TODAY(),'市場'!$E$5:$E$104,"&lt;&gt;",'市場'!$I$5:$I$104,"&lt;&gt;")=0),"應檢視","有效")))</x:f>
      </x:c>
      <x:c r="K90" s="25" t="str">
        <x:f>IF(A90="","",IF(I90="核准","可使用",IF(COUNTIFS('替代品'!$B$5:$B$204,B90,'替代品'!$C$5:$C$204,C90,'替代品'!$D$5:$D$204,A90,'替代品'!$F$5:$F$204,"核准",'替代品'!$H$5:$H$204,"&lt;="&amp;TODAY(),'替代品'!$I$5:$I$204,"&gt;="&amp;TODAY(),'替代品'!$J$5:$J$204,"&lt;&gt;")&gt;0,"可使用","需要處理")))</x:f>
      </x:c>
      <x:c r="L90" s="25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25" t="str">
        <x:f>IF(A91="","",IF(OR(D91="禁止",E91="禁止",F91="禁止",COUNTIFS('規則'!$A$5:$A$204,G91,'規則'!$D$5:$D$204,"禁止")&gt;0,COUNTIFS('市場'!$A$5:$A$104,B91,'市場'!$H$5:$H$104,"禁止")&gt;0),"禁止",IF(AND(D91="核准",E91="核准",F91="核准",H91&lt;&gt;"",H91&gt;=TODAY(),L91&lt;&gt;"",COUNTIFS('規則'!$A$5:$A$204,G91,'規則'!$B$5:$B$204,B91,'規則'!$C$5:$C$204,C91,'規則'!$D$5:$D$204,"核准",'規則'!$E$5:$E$204,"&lt;&gt;",'規則'!$F$5:$F$204,"&lt;="&amp;TODAY(),'規則'!$G$5:$G$204,"&gt;="&amp;TODAY(),'規則'!$H$5:$H$204,"&lt;&gt;")&gt;0,COUNTIFS('市場'!$A$5:$A$104,B91,'市場'!$E$5:$E$104,"&lt;&gt;",'市場'!$G$5:$G$104,"&gt;="&amp;TODAY(),'市場'!$H$5:$H$104,"核准",'市場'!$I$5:$I$104,"&lt;&gt;")&gt;0,COUNTIFS('品類'!$A$5:$A$104,C91,'品類'!$E$5:$E$104,"&lt;&gt;")&gt;0),"核准","待確認")))</x:f>
      </x:c>
      <x:c r="J91" s="25" t="str">
        <x:f>IF(A91="","",IF(OR(H91="",COUNTIFS('規則'!$A$5:$A$204,G91,'規則'!$F$5:$F$204,"&lt;&gt;",'規則'!$G$5:$G$204,"&lt;&gt;")=0),"缺少檢視日期",IF(OR(H91&lt;TODAY(),COUNTIFS('規則'!$A$5:$A$204,G91,'規則'!$F$5:$F$204,"&lt;="&amp;TODAY(),'規則'!$G$5:$G$204,"&gt;="&amp;TODAY(),'規則'!$E$5:$E$204,"&lt;&gt;",'規則'!$H$5:$H$204,"&lt;&gt;")=0,COUNTIFS('市場'!$A$5:$A$104,B91,'市場'!$G$5:$G$104,"&gt;="&amp;TODAY(),'市場'!$E$5:$E$104,"&lt;&gt;",'市場'!$I$5:$I$104,"&lt;&gt;")=0),"應檢視","有效")))</x:f>
      </x:c>
      <x:c r="K91" s="25" t="str">
        <x:f>IF(A91="","",IF(I91="核准","可使用",IF(COUNTIFS('替代品'!$B$5:$B$204,B91,'替代品'!$C$5:$C$204,C91,'替代品'!$D$5:$D$204,A91,'替代品'!$F$5:$F$204,"核准",'替代品'!$H$5:$H$204,"&lt;="&amp;TODAY(),'替代品'!$I$5:$I$204,"&gt;="&amp;TODAY(),'替代品'!$J$5:$J$204,"&lt;&gt;")&gt;0,"可使用","需要處理")))</x:f>
      </x:c>
      <x:c r="L91" s="25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25" t="str">
        <x:f>IF(A92="","",IF(OR(D92="禁止",E92="禁止",F92="禁止",COUNTIFS('規則'!$A$5:$A$204,G92,'規則'!$D$5:$D$204,"禁止")&gt;0,COUNTIFS('市場'!$A$5:$A$104,B92,'市場'!$H$5:$H$104,"禁止")&gt;0),"禁止",IF(AND(D92="核准",E92="核准",F92="核准",H92&lt;&gt;"",H92&gt;=TODAY(),L92&lt;&gt;"",COUNTIFS('規則'!$A$5:$A$204,G92,'規則'!$B$5:$B$204,B92,'規則'!$C$5:$C$204,C92,'規則'!$D$5:$D$204,"核准",'規則'!$E$5:$E$204,"&lt;&gt;",'規則'!$F$5:$F$204,"&lt;="&amp;TODAY(),'規則'!$G$5:$G$204,"&gt;="&amp;TODAY(),'規則'!$H$5:$H$204,"&lt;&gt;")&gt;0,COUNTIFS('市場'!$A$5:$A$104,B92,'市場'!$E$5:$E$104,"&lt;&gt;",'市場'!$G$5:$G$104,"&gt;="&amp;TODAY(),'市場'!$H$5:$H$104,"核准",'市場'!$I$5:$I$104,"&lt;&gt;")&gt;0,COUNTIFS('品類'!$A$5:$A$104,C92,'品類'!$E$5:$E$104,"&lt;&gt;")&gt;0),"核准","待確認")))</x:f>
      </x:c>
      <x:c r="J92" s="25" t="str">
        <x:f>IF(A92="","",IF(OR(H92="",COUNTIFS('規則'!$A$5:$A$204,G92,'規則'!$F$5:$F$204,"&lt;&gt;",'規則'!$G$5:$G$204,"&lt;&gt;")=0),"缺少檢視日期",IF(OR(H92&lt;TODAY(),COUNTIFS('規則'!$A$5:$A$204,G92,'規則'!$F$5:$F$204,"&lt;="&amp;TODAY(),'規則'!$G$5:$G$204,"&gt;="&amp;TODAY(),'規則'!$E$5:$E$204,"&lt;&gt;",'規則'!$H$5:$H$204,"&lt;&gt;")=0,COUNTIFS('市場'!$A$5:$A$104,B92,'市場'!$G$5:$G$104,"&gt;="&amp;TODAY(),'市場'!$E$5:$E$104,"&lt;&gt;",'市場'!$I$5:$I$104,"&lt;&gt;")=0),"應檢視","有效")))</x:f>
      </x:c>
      <x:c r="K92" s="25" t="str">
        <x:f>IF(A92="","",IF(I92="核准","可使用",IF(COUNTIFS('替代品'!$B$5:$B$204,B92,'替代品'!$C$5:$C$204,C92,'替代品'!$D$5:$D$204,A92,'替代品'!$F$5:$F$204,"核准",'替代品'!$H$5:$H$204,"&lt;="&amp;TODAY(),'替代品'!$I$5:$I$204,"&gt;="&amp;TODAY(),'替代品'!$J$5:$J$204,"&lt;&gt;")&gt;0,"可使用","需要處理")))</x:f>
      </x:c>
      <x:c r="L92" s="25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25" t="str">
        <x:f>IF(A93="","",IF(OR(D93="禁止",E93="禁止",F93="禁止",COUNTIFS('規則'!$A$5:$A$204,G93,'規則'!$D$5:$D$204,"禁止")&gt;0,COUNTIFS('市場'!$A$5:$A$104,B93,'市場'!$H$5:$H$104,"禁止")&gt;0),"禁止",IF(AND(D93="核准",E93="核准",F93="核准",H93&lt;&gt;"",H93&gt;=TODAY(),L93&lt;&gt;"",COUNTIFS('規則'!$A$5:$A$204,G93,'規則'!$B$5:$B$204,B93,'規則'!$C$5:$C$204,C93,'規則'!$D$5:$D$204,"核准",'規則'!$E$5:$E$204,"&lt;&gt;",'規則'!$F$5:$F$204,"&lt;="&amp;TODAY(),'規則'!$G$5:$G$204,"&gt;="&amp;TODAY(),'規則'!$H$5:$H$204,"&lt;&gt;")&gt;0,COUNTIFS('市場'!$A$5:$A$104,B93,'市場'!$E$5:$E$104,"&lt;&gt;",'市場'!$G$5:$G$104,"&gt;="&amp;TODAY(),'市場'!$H$5:$H$104,"核准",'市場'!$I$5:$I$104,"&lt;&gt;")&gt;0,COUNTIFS('品類'!$A$5:$A$104,C93,'品類'!$E$5:$E$104,"&lt;&gt;")&gt;0),"核准","待確認")))</x:f>
      </x:c>
      <x:c r="J93" s="25" t="str">
        <x:f>IF(A93="","",IF(OR(H93="",COUNTIFS('規則'!$A$5:$A$204,G93,'規則'!$F$5:$F$204,"&lt;&gt;",'規則'!$G$5:$G$204,"&lt;&gt;")=0),"缺少檢視日期",IF(OR(H93&lt;TODAY(),COUNTIFS('規則'!$A$5:$A$204,G93,'規則'!$F$5:$F$204,"&lt;="&amp;TODAY(),'規則'!$G$5:$G$204,"&gt;="&amp;TODAY(),'規則'!$E$5:$E$204,"&lt;&gt;",'規則'!$H$5:$H$204,"&lt;&gt;")=0,COUNTIFS('市場'!$A$5:$A$104,B93,'市場'!$G$5:$G$104,"&gt;="&amp;TODAY(),'市場'!$E$5:$E$104,"&lt;&gt;",'市場'!$I$5:$I$104,"&lt;&gt;")=0),"應檢視","有效")))</x:f>
      </x:c>
      <x:c r="K93" s="25" t="str">
        <x:f>IF(A93="","",IF(I93="核准","可使用",IF(COUNTIFS('替代品'!$B$5:$B$204,B93,'替代品'!$C$5:$C$204,C93,'替代品'!$D$5:$D$204,A93,'替代品'!$F$5:$F$204,"核准",'替代品'!$H$5:$H$204,"&lt;="&amp;TODAY(),'替代品'!$I$5:$I$204,"&gt;="&amp;TODAY(),'替代品'!$J$5:$J$204,"&lt;&gt;")&gt;0,"可使用","需要處理")))</x:f>
      </x:c>
      <x:c r="L93" s="25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25" t="str">
        <x:f>IF(A94="","",IF(OR(D94="禁止",E94="禁止",F94="禁止",COUNTIFS('規則'!$A$5:$A$204,G94,'規則'!$D$5:$D$204,"禁止")&gt;0,COUNTIFS('市場'!$A$5:$A$104,B94,'市場'!$H$5:$H$104,"禁止")&gt;0),"禁止",IF(AND(D94="核准",E94="核准",F94="核准",H94&lt;&gt;"",H94&gt;=TODAY(),L94&lt;&gt;"",COUNTIFS('規則'!$A$5:$A$204,G94,'規則'!$B$5:$B$204,B94,'規則'!$C$5:$C$204,C94,'規則'!$D$5:$D$204,"核准",'規則'!$E$5:$E$204,"&lt;&gt;",'規則'!$F$5:$F$204,"&lt;="&amp;TODAY(),'規則'!$G$5:$G$204,"&gt;="&amp;TODAY(),'規則'!$H$5:$H$204,"&lt;&gt;")&gt;0,COUNTIFS('市場'!$A$5:$A$104,B94,'市場'!$E$5:$E$104,"&lt;&gt;",'市場'!$G$5:$G$104,"&gt;="&amp;TODAY(),'市場'!$H$5:$H$104,"核准",'市場'!$I$5:$I$104,"&lt;&gt;")&gt;0,COUNTIFS('品類'!$A$5:$A$104,C94,'品類'!$E$5:$E$104,"&lt;&gt;")&gt;0),"核准","待確認")))</x:f>
      </x:c>
      <x:c r="J94" s="25" t="str">
        <x:f>IF(A94="","",IF(OR(H94="",COUNTIFS('規則'!$A$5:$A$204,G94,'規則'!$F$5:$F$204,"&lt;&gt;",'規則'!$G$5:$G$204,"&lt;&gt;")=0),"缺少檢視日期",IF(OR(H94&lt;TODAY(),COUNTIFS('規則'!$A$5:$A$204,G94,'規則'!$F$5:$F$204,"&lt;="&amp;TODAY(),'規則'!$G$5:$G$204,"&gt;="&amp;TODAY(),'規則'!$E$5:$E$204,"&lt;&gt;",'規則'!$H$5:$H$204,"&lt;&gt;")=0,COUNTIFS('市場'!$A$5:$A$104,B94,'市場'!$G$5:$G$104,"&gt;="&amp;TODAY(),'市場'!$E$5:$E$104,"&lt;&gt;",'市場'!$I$5:$I$104,"&lt;&gt;")=0),"應檢視","有效")))</x:f>
      </x:c>
      <x:c r="K94" s="25" t="str">
        <x:f>IF(A94="","",IF(I94="核准","可使用",IF(COUNTIFS('替代品'!$B$5:$B$204,B94,'替代品'!$C$5:$C$204,C94,'替代品'!$D$5:$D$204,A94,'替代品'!$F$5:$F$204,"核准",'替代品'!$H$5:$H$204,"&lt;="&amp;TODAY(),'替代品'!$I$5:$I$204,"&gt;="&amp;TODAY(),'替代品'!$J$5:$J$204,"&lt;&gt;")&gt;0,"可使用","需要處理")))</x:f>
      </x:c>
      <x:c r="L94" s="25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25" t="str">
        <x:f>IF(A95="","",IF(OR(D95="禁止",E95="禁止",F95="禁止",COUNTIFS('規則'!$A$5:$A$204,G95,'規則'!$D$5:$D$204,"禁止")&gt;0,COUNTIFS('市場'!$A$5:$A$104,B95,'市場'!$H$5:$H$104,"禁止")&gt;0),"禁止",IF(AND(D95="核准",E95="核准",F95="核准",H95&lt;&gt;"",H95&gt;=TODAY(),L95&lt;&gt;"",COUNTIFS('規則'!$A$5:$A$204,G95,'規則'!$B$5:$B$204,B95,'規則'!$C$5:$C$204,C95,'規則'!$D$5:$D$204,"核准",'規則'!$E$5:$E$204,"&lt;&gt;",'規則'!$F$5:$F$204,"&lt;="&amp;TODAY(),'規則'!$G$5:$G$204,"&gt;="&amp;TODAY(),'規則'!$H$5:$H$204,"&lt;&gt;")&gt;0,COUNTIFS('市場'!$A$5:$A$104,B95,'市場'!$E$5:$E$104,"&lt;&gt;",'市場'!$G$5:$G$104,"&gt;="&amp;TODAY(),'市場'!$H$5:$H$104,"核准",'市場'!$I$5:$I$104,"&lt;&gt;")&gt;0,COUNTIFS('品類'!$A$5:$A$104,C95,'品類'!$E$5:$E$104,"&lt;&gt;")&gt;0),"核准","待確認")))</x:f>
      </x:c>
      <x:c r="J95" s="25" t="str">
        <x:f>IF(A95="","",IF(OR(H95="",COUNTIFS('規則'!$A$5:$A$204,G95,'規則'!$F$5:$F$204,"&lt;&gt;",'規則'!$G$5:$G$204,"&lt;&gt;")=0),"缺少檢視日期",IF(OR(H95&lt;TODAY(),COUNTIFS('規則'!$A$5:$A$204,G95,'規則'!$F$5:$F$204,"&lt;="&amp;TODAY(),'規則'!$G$5:$G$204,"&gt;="&amp;TODAY(),'規則'!$E$5:$E$204,"&lt;&gt;",'規則'!$H$5:$H$204,"&lt;&gt;")=0,COUNTIFS('市場'!$A$5:$A$104,B95,'市場'!$G$5:$G$104,"&gt;="&amp;TODAY(),'市場'!$E$5:$E$104,"&lt;&gt;",'市場'!$I$5:$I$104,"&lt;&gt;")=0),"應檢視","有效")))</x:f>
      </x:c>
      <x:c r="K95" s="25" t="str">
        <x:f>IF(A95="","",IF(I95="核准","可使用",IF(COUNTIFS('替代品'!$B$5:$B$204,B95,'替代品'!$C$5:$C$204,C95,'替代品'!$D$5:$D$204,A95,'替代品'!$F$5:$F$204,"核准",'替代品'!$H$5:$H$204,"&lt;="&amp;TODAY(),'替代品'!$I$5:$I$204,"&gt;="&amp;TODAY(),'替代品'!$J$5:$J$204,"&lt;&gt;")&gt;0,"可使用","需要處理")))</x:f>
      </x:c>
      <x:c r="L95" s="25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25" t="str">
        <x:f>IF(A96="","",IF(OR(D96="禁止",E96="禁止",F96="禁止",COUNTIFS('規則'!$A$5:$A$204,G96,'規則'!$D$5:$D$204,"禁止")&gt;0,COUNTIFS('市場'!$A$5:$A$104,B96,'市場'!$H$5:$H$104,"禁止")&gt;0),"禁止",IF(AND(D96="核准",E96="核准",F96="核准",H96&lt;&gt;"",H96&gt;=TODAY(),L96&lt;&gt;"",COUNTIFS('規則'!$A$5:$A$204,G96,'規則'!$B$5:$B$204,B96,'規則'!$C$5:$C$204,C96,'規則'!$D$5:$D$204,"核准",'規則'!$E$5:$E$204,"&lt;&gt;",'規則'!$F$5:$F$204,"&lt;="&amp;TODAY(),'規則'!$G$5:$G$204,"&gt;="&amp;TODAY(),'規則'!$H$5:$H$204,"&lt;&gt;")&gt;0,COUNTIFS('市場'!$A$5:$A$104,B96,'市場'!$E$5:$E$104,"&lt;&gt;",'市場'!$G$5:$G$104,"&gt;="&amp;TODAY(),'市場'!$H$5:$H$104,"核准",'市場'!$I$5:$I$104,"&lt;&gt;")&gt;0,COUNTIFS('品類'!$A$5:$A$104,C96,'品類'!$E$5:$E$104,"&lt;&gt;")&gt;0),"核准","待確認")))</x:f>
      </x:c>
      <x:c r="J96" s="25" t="str">
        <x:f>IF(A96="","",IF(OR(H96="",COUNTIFS('規則'!$A$5:$A$204,G96,'規則'!$F$5:$F$204,"&lt;&gt;",'規則'!$G$5:$G$204,"&lt;&gt;")=0),"缺少檢視日期",IF(OR(H96&lt;TODAY(),COUNTIFS('規則'!$A$5:$A$204,G96,'規則'!$F$5:$F$204,"&lt;="&amp;TODAY(),'規則'!$G$5:$G$204,"&gt;="&amp;TODAY(),'規則'!$E$5:$E$204,"&lt;&gt;",'規則'!$H$5:$H$204,"&lt;&gt;")=0,COUNTIFS('市場'!$A$5:$A$104,B96,'市場'!$G$5:$G$104,"&gt;="&amp;TODAY(),'市場'!$E$5:$E$104,"&lt;&gt;",'市場'!$I$5:$I$104,"&lt;&gt;")=0),"應檢視","有效")))</x:f>
      </x:c>
      <x:c r="K96" s="25" t="str">
        <x:f>IF(A96="","",IF(I96="核准","可使用",IF(COUNTIFS('替代品'!$B$5:$B$204,B96,'替代品'!$C$5:$C$204,C96,'替代品'!$D$5:$D$204,A96,'替代品'!$F$5:$F$204,"核准",'替代品'!$H$5:$H$204,"&lt;="&amp;TODAY(),'替代品'!$I$5:$I$204,"&gt;="&amp;TODAY(),'替代品'!$J$5:$J$204,"&lt;&gt;")&gt;0,"可使用","需要處理")))</x:f>
      </x:c>
      <x:c r="L96" s="25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25" t="str">
        <x:f>IF(A97="","",IF(OR(D97="禁止",E97="禁止",F97="禁止",COUNTIFS('規則'!$A$5:$A$204,G97,'規則'!$D$5:$D$204,"禁止")&gt;0,COUNTIFS('市場'!$A$5:$A$104,B97,'市場'!$H$5:$H$104,"禁止")&gt;0),"禁止",IF(AND(D97="核准",E97="核准",F97="核准",H97&lt;&gt;"",H97&gt;=TODAY(),L97&lt;&gt;"",COUNTIFS('規則'!$A$5:$A$204,G97,'規則'!$B$5:$B$204,B97,'規則'!$C$5:$C$204,C97,'規則'!$D$5:$D$204,"核准",'規則'!$E$5:$E$204,"&lt;&gt;",'規則'!$F$5:$F$204,"&lt;="&amp;TODAY(),'規則'!$G$5:$G$204,"&gt;="&amp;TODAY(),'規則'!$H$5:$H$204,"&lt;&gt;")&gt;0,COUNTIFS('市場'!$A$5:$A$104,B97,'市場'!$E$5:$E$104,"&lt;&gt;",'市場'!$G$5:$G$104,"&gt;="&amp;TODAY(),'市場'!$H$5:$H$104,"核准",'市場'!$I$5:$I$104,"&lt;&gt;")&gt;0,COUNTIFS('品類'!$A$5:$A$104,C97,'品類'!$E$5:$E$104,"&lt;&gt;")&gt;0),"核准","待確認")))</x:f>
      </x:c>
      <x:c r="J97" s="25" t="str">
        <x:f>IF(A97="","",IF(OR(H97="",COUNTIFS('規則'!$A$5:$A$204,G97,'規則'!$F$5:$F$204,"&lt;&gt;",'規則'!$G$5:$G$204,"&lt;&gt;")=0),"缺少檢視日期",IF(OR(H97&lt;TODAY(),COUNTIFS('規則'!$A$5:$A$204,G97,'規則'!$F$5:$F$204,"&lt;="&amp;TODAY(),'規則'!$G$5:$G$204,"&gt;="&amp;TODAY(),'規則'!$E$5:$E$204,"&lt;&gt;",'規則'!$H$5:$H$204,"&lt;&gt;")=0,COUNTIFS('市場'!$A$5:$A$104,B97,'市場'!$G$5:$G$104,"&gt;="&amp;TODAY(),'市場'!$E$5:$E$104,"&lt;&gt;",'市場'!$I$5:$I$104,"&lt;&gt;")=0),"應檢視","有效")))</x:f>
      </x:c>
      <x:c r="K97" s="25" t="str">
        <x:f>IF(A97="","",IF(I97="核准","可使用",IF(COUNTIFS('替代品'!$B$5:$B$204,B97,'替代品'!$C$5:$C$204,C97,'替代品'!$D$5:$D$204,A97,'替代品'!$F$5:$F$204,"核准",'替代品'!$H$5:$H$204,"&lt;="&amp;TODAY(),'替代品'!$I$5:$I$204,"&gt;="&amp;TODAY(),'替代品'!$J$5:$J$204,"&lt;&gt;")&gt;0,"可使用","需要處理")))</x:f>
      </x:c>
      <x:c r="L97" s="25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25" t="str">
        <x:f>IF(A98="","",IF(OR(D98="禁止",E98="禁止",F98="禁止",COUNTIFS('規則'!$A$5:$A$204,G98,'規則'!$D$5:$D$204,"禁止")&gt;0,COUNTIFS('市場'!$A$5:$A$104,B98,'市場'!$H$5:$H$104,"禁止")&gt;0),"禁止",IF(AND(D98="核准",E98="核准",F98="核准",H98&lt;&gt;"",H98&gt;=TODAY(),L98&lt;&gt;"",COUNTIFS('規則'!$A$5:$A$204,G98,'規則'!$B$5:$B$204,B98,'規則'!$C$5:$C$204,C98,'規則'!$D$5:$D$204,"核准",'規則'!$E$5:$E$204,"&lt;&gt;",'規則'!$F$5:$F$204,"&lt;="&amp;TODAY(),'規則'!$G$5:$G$204,"&gt;="&amp;TODAY(),'規則'!$H$5:$H$204,"&lt;&gt;")&gt;0,COUNTIFS('市場'!$A$5:$A$104,B98,'市場'!$E$5:$E$104,"&lt;&gt;",'市場'!$G$5:$G$104,"&gt;="&amp;TODAY(),'市場'!$H$5:$H$104,"核准",'市場'!$I$5:$I$104,"&lt;&gt;")&gt;0,COUNTIFS('品類'!$A$5:$A$104,C98,'品類'!$E$5:$E$104,"&lt;&gt;")&gt;0),"核准","待確認")))</x:f>
      </x:c>
      <x:c r="J98" s="25" t="str">
        <x:f>IF(A98="","",IF(OR(H98="",COUNTIFS('規則'!$A$5:$A$204,G98,'規則'!$F$5:$F$204,"&lt;&gt;",'規則'!$G$5:$G$204,"&lt;&gt;")=0),"缺少檢視日期",IF(OR(H98&lt;TODAY(),COUNTIFS('規則'!$A$5:$A$204,G98,'規則'!$F$5:$F$204,"&lt;="&amp;TODAY(),'規則'!$G$5:$G$204,"&gt;="&amp;TODAY(),'規則'!$E$5:$E$204,"&lt;&gt;",'規則'!$H$5:$H$204,"&lt;&gt;")=0,COUNTIFS('市場'!$A$5:$A$104,B98,'市場'!$G$5:$G$104,"&gt;="&amp;TODAY(),'市場'!$E$5:$E$104,"&lt;&gt;",'市場'!$I$5:$I$104,"&lt;&gt;")=0),"應檢視","有效")))</x:f>
      </x:c>
      <x:c r="K98" s="25" t="str">
        <x:f>IF(A98="","",IF(I98="核准","可使用",IF(COUNTIFS('替代品'!$B$5:$B$204,B98,'替代品'!$C$5:$C$204,C98,'替代品'!$D$5:$D$204,A98,'替代品'!$F$5:$F$204,"核准",'替代品'!$H$5:$H$204,"&lt;="&amp;TODAY(),'替代品'!$I$5:$I$204,"&gt;="&amp;TODAY(),'替代品'!$J$5:$J$204,"&lt;&gt;")&gt;0,"可使用","需要處理")))</x:f>
      </x:c>
      <x:c r="L98" s="25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25" t="str">
        <x:f>IF(A99="","",IF(OR(D99="禁止",E99="禁止",F99="禁止",COUNTIFS('規則'!$A$5:$A$204,G99,'規則'!$D$5:$D$204,"禁止")&gt;0,COUNTIFS('市場'!$A$5:$A$104,B99,'市場'!$H$5:$H$104,"禁止")&gt;0),"禁止",IF(AND(D99="核准",E99="核准",F99="核准",H99&lt;&gt;"",H99&gt;=TODAY(),L99&lt;&gt;"",COUNTIFS('規則'!$A$5:$A$204,G99,'規則'!$B$5:$B$204,B99,'規則'!$C$5:$C$204,C99,'規則'!$D$5:$D$204,"核准",'規則'!$E$5:$E$204,"&lt;&gt;",'規則'!$F$5:$F$204,"&lt;="&amp;TODAY(),'規則'!$G$5:$G$204,"&gt;="&amp;TODAY(),'規則'!$H$5:$H$204,"&lt;&gt;")&gt;0,COUNTIFS('市場'!$A$5:$A$104,B99,'市場'!$E$5:$E$104,"&lt;&gt;",'市場'!$G$5:$G$104,"&gt;="&amp;TODAY(),'市場'!$H$5:$H$104,"核准",'市場'!$I$5:$I$104,"&lt;&gt;")&gt;0,COUNTIFS('品類'!$A$5:$A$104,C99,'品類'!$E$5:$E$104,"&lt;&gt;")&gt;0),"核准","待確認")))</x:f>
      </x:c>
      <x:c r="J99" s="25" t="str">
        <x:f>IF(A99="","",IF(OR(H99="",COUNTIFS('規則'!$A$5:$A$204,G99,'規則'!$F$5:$F$204,"&lt;&gt;",'規則'!$G$5:$G$204,"&lt;&gt;")=0),"缺少檢視日期",IF(OR(H99&lt;TODAY(),COUNTIFS('規則'!$A$5:$A$204,G99,'規則'!$F$5:$F$204,"&lt;="&amp;TODAY(),'規則'!$G$5:$G$204,"&gt;="&amp;TODAY(),'規則'!$E$5:$E$204,"&lt;&gt;",'規則'!$H$5:$H$204,"&lt;&gt;")=0,COUNTIFS('市場'!$A$5:$A$104,B99,'市場'!$G$5:$G$104,"&gt;="&amp;TODAY(),'市場'!$E$5:$E$104,"&lt;&gt;",'市場'!$I$5:$I$104,"&lt;&gt;")=0),"應檢視","有效")))</x:f>
      </x:c>
      <x:c r="K99" s="25" t="str">
        <x:f>IF(A99="","",IF(I99="核准","可使用",IF(COUNTIFS('替代品'!$B$5:$B$204,B99,'替代品'!$C$5:$C$204,C99,'替代品'!$D$5:$D$204,A99,'替代品'!$F$5:$F$204,"核准",'替代品'!$H$5:$H$204,"&lt;="&amp;TODAY(),'替代品'!$I$5:$I$204,"&gt;="&amp;TODAY(),'替代品'!$J$5:$J$204,"&lt;&gt;")&gt;0,"可使用","需要處理")))</x:f>
      </x:c>
      <x:c r="L99" s="25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25" t="str">
        <x:f>IF(A100="","",IF(OR(D100="禁止",E100="禁止",F100="禁止",COUNTIFS('規則'!$A$5:$A$204,G100,'規則'!$D$5:$D$204,"禁止")&gt;0,COUNTIFS('市場'!$A$5:$A$104,B100,'市場'!$H$5:$H$104,"禁止")&gt;0),"禁止",IF(AND(D100="核准",E100="核准",F100="核准",H100&lt;&gt;"",H100&gt;=TODAY(),L100&lt;&gt;"",COUNTIFS('規則'!$A$5:$A$204,G100,'規則'!$B$5:$B$204,B100,'規則'!$C$5:$C$204,C100,'規則'!$D$5:$D$204,"核准",'規則'!$E$5:$E$204,"&lt;&gt;",'規則'!$F$5:$F$204,"&lt;="&amp;TODAY(),'規則'!$G$5:$G$204,"&gt;="&amp;TODAY(),'規則'!$H$5:$H$204,"&lt;&gt;")&gt;0,COUNTIFS('市場'!$A$5:$A$104,B100,'市場'!$E$5:$E$104,"&lt;&gt;",'市場'!$G$5:$G$104,"&gt;="&amp;TODAY(),'市場'!$H$5:$H$104,"核准",'市場'!$I$5:$I$104,"&lt;&gt;")&gt;0,COUNTIFS('品類'!$A$5:$A$104,C100,'品類'!$E$5:$E$104,"&lt;&gt;")&gt;0),"核准","待確認")))</x:f>
      </x:c>
      <x:c r="J100" s="25" t="str">
        <x:f>IF(A100="","",IF(OR(H100="",COUNTIFS('規則'!$A$5:$A$204,G100,'規則'!$F$5:$F$204,"&lt;&gt;",'規則'!$G$5:$G$204,"&lt;&gt;")=0),"缺少檢視日期",IF(OR(H100&lt;TODAY(),COUNTIFS('規則'!$A$5:$A$204,G100,'規則'!$F$5:$F$204,"&lt;="&amp;TODAY(),'規則'!$G$5:$G$204,"&gt;="&amp;TODAY(),'規則'!$E$5:$E$204,"&lt;&gt;",'規則'!$H$5:$H$204,"&lt;&gt;")=0,COUNTIFS('市場'!$A$5:$A$104,B100,'市場'!$G$5:$G$104,"&gt;="&amp;TODAY(),'市場'!$E$5:$E$104,"&lt;&gt;",'市場'!$I$5:$I$104,"&lt;&gt;")=0),"應檢視","有效")))</x:f>
      </x:c>
      <x:c r="K100" s="25" t="str">
        <x:f>IF(A100="","",IF(I100="核准","可使用",IF(COUNTIFS('替代品'!$B$5:$B$204,B100,'替代品'!$C$5:$C$204,C100,'替代品'!$D$5:$D$204,A100,'替代品'!$F$5:$F$204,"核准",'替代品'!$H$5:$H$204,"&lt;="&amp;TODAY(),'替代品'!$I$5:$I$204,"&gt;="&amp;TODAY(),'替代品'!$J$5:$J$204,"&lt;&gt;")&gt;0,"可使用","需要處理")))</x:f>
      </x:c>
      <x:c r="L100" s="25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25" t="str">
        <x:f>IF(A101="","",IF(OR(D101="禁止",E101="禁止",F101="禁止",COUNTIFS('規則'!$A$5:$A$204,G101,'規則'!$D$5:$D$204,"禁止")&gt;0,COUNTIFS('市場'!$A$5:$A$104,B101,'市場'!$H$5:$H$104,"禁止")&gt;0),"禁止",IF(AND(D101="核准",E101="核准",F101="核准",H101&lt;&gt;"",H101&gt;=TODAY(),L101&lt;&gt;"",COUNTIFS('規則'!$A$5:$A$204,G101,'規則'!$B$5:$B$204,B101,'規則'!$C$5:$C$204,C101,'規則'!$D$5:$D$204,"核准",'規則'!$E$5:$E$204,"&lt;&gt;",'規則'!$F$5:$F$204,"&lt;="&amp;TODAY(),'規則'!$G$5:$G$204,"&gt;="&amp;TODAY(),'規則'!$H$5:$H$204,"&lt;&gt;")&gt;0,COUNTIFS('市場'!$A$5:$A$104,B101,'市場'!$E$5:$E$104,"&lt;&gt;",'市場'!$G$5:$G$104,"&gt;="&amp;TODAY(),'市場'!$H$5:$H$104,"核准",'市場'!$I$5:$I$104,"&lt;&gt;")&gt;0,COUNTIFS('品類'!$A$5:$A$104,C101,'品類'!$E$5:$E$104,"&lt;&gt;")&gt;0),"核准","待確認")))</x:f>
      </x:c>
      <x:c r="J101" s="25" t="str">
        <x:f>IF(A101="","",IF(OR(H101="",COUNTIFS('規則'!$A$5:$A$204,G101,'規則'!$F$5:$F$204,"&lt;&gt;",'規則'!$G$5:$G$204,"&lt;&gt;")=0),"缺少檢視日期",IF(OR(H101&lt;TODAY(),COUNTIFS('規則'!$A$5:$A$204,G101,'規則'!$F$5:$F$204,"&lt;="&amp;TODAY(),'規則'!$G$5:$G$204,"&gt;="&amp;TODAY(),'規則'!$E$5:$E$204,"&lt;&gt;",'規則'!$H$5:$H$204,"&lt;&gt;")=0,COUNTIFS('市場'!$A$5:$A$104,B101,'市場'!$G$5:$G$104,"&gt;="&amp;TODAY(),'市場'!$E$5:$E$104,"&lt;&gt;",'市場'!$I$5:$I$104,"&lt;&gt;")=0),"應檢視","有效")))</x:f>
      </x:c>
      <x:c r="K101" s="25" t="str">
        <x:f>IF(A101="","",IF(I101="核准","可使用",IF(COUNTIFS('替代品'!$B$5:$B$204,B101,'替代品'!$C$5:$C$204,C101,'替代品'!$D$5:$D$204,A101,'替代品'!$F$5:$F$204,"核准",'替代品'!$H$5:$H$204,"&lt;="&amp;TODAY(),'替代品'!$I$5:$I$204,"&gt;="&amp;TODAY(),'替代品'!$J$5:$J$204,"&lt;&gt;")&gt;0,"可使用","需要處理")))</x:f>
      </x:c>
      <x:c r="L101" s="25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25" t="str">
        <x:f>IF(A102="","",IF(OR(D102="禁止",E102="禁止",F102="禁止",COUNTIFS('規則'!$A$5:$A$204,G102,'規則'!$D$5:$D$204,"禁止")&gt;0,COUNTIFS('市場'!$A$5:$A$104,B102,'市場'!$H$5:$H$104,"禁止")&gt;0),"禁止",IF(AND(D102="核准",E102="核准",F102="核准",H102&lt;&gt;"",H102&gt;=TODAY(),L102&lt;&gt;"",COUNTIFS('規則'!$A$5:$A$204,G102,'規則'!$B$5:$B$204,B102,'規則'!$C$5:$C$204,C102,'規則'!$D$5:$D$204,"核准",'規則'!$E$5:$E$204,"&lt;&gt;",'規則'!$F$5:$F$204,"&lt;="&amp;TODAY(),'規則'!$G$5:$G$204,"&gt;="&amp;TODAY(),'規則'!$H$5:$H$204,"&lt;&gt;")&gt;0,COUNTIFS('市場'!$A$5:$A$104,B102,'市場'!$E$5:$E$104,"&lt;&gt;",'市場'!$G$5:$G$104,"&gt;="&amp;TODAY(),'市場'!$H$5:$H$104,"核准",'市場'!$I$5:$I$104,"&lt;&gt;")&gt;0,COUNTIFS('品類'!$A$5:$A$104,C102,'品類'!$E$5:$E$104,"&lt;&gt;")&gt;0),"核准","待確認")))</x:f>
      </x:c>
      <x:c r="J102" s="25" t="str">
        <x:f>IF(A102="","",IF(OR(H102="",COUNTIFS('規則'!$A$5:$A$204,G102,'規則'!$F$5:$F$204,"&lt;&gt;",'規則'!$G$5:$G$204,"&lt;&gt;")=0),"缺少檢視日期",IF(OR(H102&lt;TODAY(),COUNTIFS('規則'!$A$5:$A$204,G102,'規則'!$F$5:$F$204,"&lt;="&amp;TODAY(),'規則'!$G$5:$G$204,"&gt;="&amp;TODAY(),'規則'!$E$5:$E$204,"&lt;&gt;",'規則'!$H$5:$H$204,"&lt;&gt;")=0,COUNTIFS('市場'!$A$5:$A$104,B102,'市場'!$G$5:$G$104,"&gt;="&amp;TODAY(),'市場'!$E$5:$E$104,"&lt;&gt;",'市場'!$I$5:$I$104,"&lt;&gt;")=0),"應檢視","有效")))</x:f>
      </x:c>
      <x:c r="K102" s="25" t="str">
        <x:f>IF(A102="","",IF(I102="核准","可使用",IF(COUNTIFS('替代品'!$B$5:$B$204,B102,'替代品'!$C$5:$C$204,C102,'替代品'!$D$5:$D$204,A102,'替代品'!$F$5:$F$204,"核准",'替代品'!$H$5:$H$204,"&lt;="&amp;TODAY(),'替代品'!$I$5:$I$204,"&gt;="&amp;TODAY(),'替代品'!$J$5:$J$204,"&lt;&gt;")&gt;0,"可使用","需要處理")))</x:f>
      </x:c>
      <x:c r="L102" s="25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25" t="str">
        <x:f>IF(A103="","",IF(OR(D103="禁止",E103="禁止",F103="禁止",COUNTIFS('規則'!$A$5:$A$204,G103,'規則'!$D$5:$D$204,"禁止")&gt;0,COUNTIFS('市場'!$A$5:$A$104,B103,'市場'!$H$5:$H$104,"禁止")&gt;0),"禁止",IF(AND(D103="核准",E103="核准",F103="核准",H103&lt;&gt;"",H103&gt;=TODAY(),L103&lt;&gt;"",COUNTIFS('規則'!$A$5:$A$204,G103,'規則'!$B$5:$B$204,B103,'規則'!$C$5:$C$204,C103,'規則'!$D$5:$D$204,"核准",'規則'!$E$5:$E$204,"&lt;&gt;",'規則'!$F$5:$F$204,"&lt;="&amp;TODAY(),'規則'!$G$5:$G$204,"&gt;="&amp;TODAY(),'規則'!$H$5:$H$204,"&lt;&gt;")&gt;0,COUNTIFS('市場'!$A$5:$A$104,B103,'市場'!$E$5:$E$104,"&lt;&gt;",'市場'!$G$5:$G$104,"&gt;="&amp;TODAY(),'市場'!$H$5:$H$104,"核准",'市場'!$I$5:$I$104,"&lt;&gt;")&gt;0,COUNTIFS('品類'!$A$5:$A$104,C103,'品類'!$E$5:$E$104,"&lt;&gt;")&gt;0),"核准","待確認")))</x:f>
      </x:c>
      <x:c r="J103" s="25" t="str">
        <x:f>IF(A103="","",IF(OR(H103="",COUNTIFS('規則'!$A$5:$A$204,G103,'規則'!$F$5:$F$204,"&lt;&gt;",'規則'!$G$5:$G$204,"&lt;&gt;")=0),"缺少檢視日期",IF(OR(H103&lt;TODAY(),COUNTIFS('規則'!$A$5:$A$204,G103,'規則'!$F$5:$F$204,"&lt;="&amp;TODAY(),'規則'!$G$5:$G$204,"&gt;="&amp;TODAY(),'規則'!$E$5:$E$204,"&lt;&gt;",'規則'!$H$5:$H$204,"&lt;&gt;")=0,COUNTIFS('市場'!$A$5:$A$104,B103,'市場'!$G$5:$G$104,"&gt;="&amp;TODAY(),'市場'!$E$5:$E$104,"&lt;&gt;",'市場'!$I$5:$I$104,"&lt;&gt;")=0),"應檢視","有效")))</x:f>
      </x:c>
      <x:c r="K103" s="25" t="str">
        <x:f>IF(A103="","",IF(I103="核准","可使用",IF(COUNTIFS('替代品'!$B$5:$B$204,B103,'替代品'!$C$5:$C$204,C103,'替代品'!$D$5:$D$204,A103,'替代品'!$F$5:$F$204,"核准",'替代品'!$H$5:$H$204,"&lt;="&amp;TODAY(),'替代品'!$I$5:$I$204,"&gt;="&amp;TODAY(),'替代品'!$J$5:$J$204,"&lt;&gt;")&gt;0,"可使用","需要處理")))</x:f>
      </x:c>
      <x:c r="L103" s="25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25" t="str">
        <x:f>IF(A104="","",IF(OR(D104="禁止",E104="禁止",F104="禁止",COUNTIFS('規則'!$A$5:$A$204,G104,'規則'!$D$5:$D$204,"禁止")&gt;0,COUNTIFS('市場'!$A$5:$A$104,B104,'市場'!$H$5:$H$104,"禁止")&gt;0),"禁止",IF(AND(D104="核准",E104="核准",F104="核准",H104&lt;&gt;"",H104&gt;=TODAY(),L104&lt;&gt;"",COUNTIFS('規則'!$A$5:$A$204,G104,'規則'!$B$5:$B$204,B104,'規則'!$C$5:$C$204,C104,'規則'!$D$5:$D$204,"核准",'規則'!$E$5:$E$204,"&lt;&gt;",'規則'!$F$5:$F$204,"&lt;="&amp;TODAY(),'規則'!$G$5:$G$204,"&gt;="&amp;TODAY(),'規則'!$H$5:$H$204,"&lt;&gt;")&gt;0,COUNTIFS('市場'!$A$5:$A$104,B104,'市場'!$E$5:$E$104,"&lt;&gt;",'市場'!$G$5:$G$104,"&gt;="&amp;TODAY(),'市場'!$H$5:$H$104,"核准",'市場'!$I$5:$I$104,"&lt;&gt;")&gt;0,COUNTIFS('品類'!$A$5:$A$104,C104,'品類'!$E$5:$E$104,"&lt;&gt;")&gt;0),"核准","待確認")))</x:f>
      </x:c>
      <x:c r="J104" s="25" t="str">
        <x:f>IF(A104="","",IF(OR(H104="",COUNTIFS('規則'!$A$5:$A$204,G104,'規則'!$F$5:$F$204,"&lt;&gt;",'規則'!$G$5:$G$204,"&lt;&gt;")=0),"缺少檢視日期",IF(OR(H104&lt;TODAY(),COUNTIFS('規則'!$A$5:$A$204,G104,'規則'!$F$5:$F$204,"&lt;="&amp;TODAY(),'規則'!$G$5:$G$204,"&gt;="&amp;TODAY(),'規則'!$E$5:$E$204,"&lt;&gt;",'規則'!$H$5:$H$204,"&lt;&gt;")=0,COUNTIFS('市場'!$A$5:$A$104,B104,'市場'!$G$5:$G$104,"&gt;="&amp;TODAY(),'市場'!$E$5:$E$104,"&lt;&gt;",'市場'!$I$5:$I$104,"&lt;&gt;")=0),"應檢視","有效")))</x:f>
      </x:c>
      <x:c r="K104" s="25" t="str">
        <x:f>IF(A104="","",IF(I104="核准","可使用",IF(COUNTIFS('替代品'!$B$5:$B$204,B104,'替代品'!$C$5:$C$204,C104,'替代品'!$D$5:$D$204,A104,'替代品'!$F$5:$F$204,"核准",'替代品'!$H$5:$H$204,"&lt;="&amp;TODAY(),'替代品'!$I$5:$I$204,"&gt;="&amp;TODAY(),'替代品'!$J$5:$J$204,"&lt;&gt;")&gt;0,"可使用","需要處理")))</x:f>
      </x:c>
      <x:c r="L104" s="25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25" t="str">
        <x:f>IF(A105="","",IF(OR(D105="禁止",E105="禁止",F105="禁止",COUNTIFS('規則'!$A$5:$A$204,G105,'規則'!$D$5:$D$204,"禁止")&gt;0,COUNTIFS('市場'!$A$5:$A$104,B105,'市場'!$H$5:$H$104,"禁止")&gt;0),"禁止",IF(AND(D105="核准",E105="核准",F105="核准",H105&lt;&gt;"",H105&gt;=TODAY(),L105&lt;&gt;"",COUNTIFS('規則'!$A$5:$A$204,G105,'規則'!$B$5:$B$204,B105,'規則'!$C$5:$C$204,C105,'規則'!$D$5:$D$204,"核准",'規則'!$E$5:$E$204,"&lt;&gt;",'規則'!$F$5:$F$204,"&lt;="&amp;TODAY(),'規則'!$G$5:$G$204,"&gt;="&amp;TODAY(),'規則'!$H$5:$H$204,"&lt;&gt;")&gt;0,COUNTIFS('市場'!$A$5:$A$104,B105,'市場'!$E$5:$E$104,"&lt;&gt;",'市場'!$G$5:$G$104,"&gt;="&amp;TODAY(),'市場'!$H$5:$H$104,"核准",'市場'!$I$5:$I$104,"&lt;&gt;")&gt;0,COUNTIFS('品類'!$A$5:$A$104,C105,'品類'!$E$5:$E$104,"&lt;&gt;")&gt;0),"核准","待確認")))</x:f>
      </x:c>
      <x:c r="J105" s="25" t="str">
        <x:f>IF(A105="","",IF(OR(H105="",COUNTIFS('規則'!$A$5:$A$204,G105,'規則'!$F$5:$F$204,"&lt;&gt;",'規則'!$G$5:$G$204,"&lt;&gt;")=0),"缺少檢視日期",IF(OR(H105&lt;TODAY(),COUNTIFS('規則'!$A$5:$A$204,G105,'規則'!$F$5:$F$204,"&lt;="&amp;TODAY(),'規則'!$G$5:$G$204,"&gt;="&amp;TODAY(),'規則'!$E$5:$E$204,"&lt;&gt;",'規則'!$H$5:$H$204,"&lt;&gt;")=0,COUNTIFS('市場'!$A$5:$A$104,B105,'市場'!$G$5:$G$104,"&gt;="&amp;TODAY(),'市場'!$E$5:$E$104,"&lt;&gt;",'市場'!$I$5:$I$104,"&lt;&gt;")=0),"應檢視","有效")))</x:f>
      </x:c>
      <x:c r="K105" s="25" t="str">
        <x:f>IF(A105="","",IF(I105="核准","可使用",IF(COUNTIFS('替代品'!$B$5:$B$204,B105,'替代品'!$C$5:$C$204,C105,'替代品'!$D$5:$D$204,A105,'替代品'!$F$5:$F$204,"核准",'替代品'!$H$5:$H$204,"&lt;="&amp;TODAY(),'替代品'!$I$5:$I$204,"&gt;="&amp;TODAY(),'替代品'!$J$5:$J$204,"&lt;&gt;")&gt;0,"可使用","需要處理")))</x:f>
      </x:c>
      <x:c r="L105" s="25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25" t="str">
        <x:f>IF(A106="","",IF(OR(D106="禁止",E106="禁止",F106="禁止",COUNTIFS('規則'!$A$5:$A$204,G106,'規則'!$D$5:$D$204,"禁止")&gt;0,COUNTIFS('市場'!$A$5:$A$104,B106,'市場'!$H$5:$H$104,"禁止")&gt;0),"禁止",IF(AND(D106="核准",E106="核准",F106="核准",H106&lt;&gt;"",H106&gt;=TODAY(),L106&lt;&gt;"",COUNTIFS('規則'!$A$5:$A$204,G106,'規則'!$B$5:$B$204,B106,'規則'!$C$5:$C$204,C106,'規則'!$D$5:$D$204,"核准",'規則'!$E$5:$E$204,"&lt;&gt;",'規則'!$F$5:$F$204,"&lt;="&amp;TODAY(),'規則'!$G$5:$G$204,"&gt;="&amp;TODAY(),'規則'!$H$5:$H$204,"&lt;&gt;")&gt;0,COUNTIFS('市場'!$A$5:$A$104,B106,'市場'!$E$5:$E$104,"&lt;&gt;",'市場'!$G$5:$G$104,"&gt;="&amp;TODAY(),'市場'!$H$5:$H$104,"核准",'市場'!$I$5:$I$104,"&lt;&gt;")&gt;0,COUNTIFS('品類'!$A$5:$A$104,C106,'品類'!$E$5:$E$104,"&lt;&gt;")&gt;0),"核准","待確認")))</x:f>
      </x:c>
      <x:c r="J106" s="25" t="str">
        <x:f>IF(A106="","",IF(OR(H106="",COUNTIFS('規則'!$A$5:$A$204,G106,'規則'!$F$5:$F$204,"&lt;&gt;",'規則'!$G$5:$G$204,"&lt;&gt;")=0),"缺少檢視日期",IF(OR(H106&lt;TODAY(),COUNTIFS('規則'!$A$5:$A$204,G106,'規則'!$F$5:$F$204,"&lt;="&amp;TODAY(),'規則'!$G$5:$G$204,"&gt;="&amp;TODAY(),'規則'!$E$5:$E$204,"&lt;&gt;",'規則'!$H$5:$H$204,"&lt;&gt;")=0,COUNTIFS('市場'!$A$5:$A$104,B106,'市場'!$G$5:$G$104,"&gt;="&amp;TODAY(),'市場'!$E$5:$E$104,"&lt;&gt;",'市場'!$I$5:$I$104,"&lt;&gt;")=0),"應檢視","有效")))</x:f>
      </x:c>
      <x:c r="K106" s="25" t="str">
        <x:f>IF(A106="","",IF(I106="核准","可使用",IF(COUNTIFS('替代品'!$B$5:$B$204,B106,'替代品'!$C$5:$C$204,C106,'替代品'!$D$5:$D$204,A106,'替代品'!$F$5:$F$204,"核准",'替代品'!$H$5:$H$204,"&lt;="&amp;TODAY(),'替代品'!$I$5:$I$204,"&gt;="&amp;TODAY(),'替代品'!$J$5:$J$204,"&lt;&gt;")&gt;0,"可使用","需要處理")))</x:f>
      </x:c>
      <x:c r="L106" s="25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25" t="str">
        <x:f>IF(A107="","",IF(OR(D107="禁止",E107="禁止",F107="禁止",COUNTIFS('規則'!$A$5:$A$204,G107,'規則'!$D$5:$D$204,"禁止")&gt;0,COUNTIFS('市場'!$A$5:$A$104,B107,'市場'!$H$5:$H$104,"禁止")&gt;0),"禁止",IF(AND(D107="核准",E107="核准",F107="核准",H107&lt;&gt;"",H107&gt;=TODAY(),L107&lt;&gt;"",COUNTIFS('規則'!$A$5:$A$204,G107,'規則'!$B$5:$B$204,B107,'規則'!$C$5:$C$204,C107,'規則'!$D$5:$D$204,"核准",'規則'!$E$5:$E$204,"&lt;&gt;",'規則'!$F$5:$F$204,"&lt;="&amp;TODAY(),'規則'!$G$5:$G$204,"&gt;="&amp;TODAY(),'規則'!$H$5:$H$204,"&lt;&gt;")&gt;0,COUNTIFS('市場'!$A$5:$A$104,B107,'市場'!$E$5:$E$104,"&lt;&gt;",'市場'!$G$5:$G$104,"&gt;="&amp;TODAY(),'市場'!$H$5:$H$104,"核准",'市場'!$I$5:$I$104,"&lt;&gt;")&gt;0,COUNTIFS('品類'!$A$5:$A$104,C107,'品類'!$E$5:$E$104,"&lt;&gt;")&gt;0),"核准","待確認")))</x:f>
      </x:c>
      <x:c r="J107" s="25" t="str">
        <x:f>IF(A107="","",IF(OR(H107="",COUNTIFS('規則'!$A$5:$A$204,G107,'規則'!$F$5:$F$204,"&lt;&gt;",'規則'!$G$5:$G$204,"&lt;&gt;")=0),"缺少檢視日期",IF(OR(H107&lt;TODAY(),COUNTIFS('規則'!$A$5:$A$204,G107,'規則'!$F$5:$F$204,"&lt;="&amp;TODAY(),'規則'!$G$5:$G$204,"&gt;="&amp;TODAY(),'規則'!$E$5:$E$204,"&lt;&gt;",'規則'!$H$5:$H$204,"&lt;&gt;")=0,COUNTIFS('市場'!$A$5:$A$104,B107,'市場'!$G$5:$G$104,"&gt;="&amp;TODAY(),'市場'!$E$5:$E$104,"&lt;&gt;",'市場'!$I$5:$I$104,"&lt;&gt;")=0),"應檢視","有效")))</x:f>
      </x:c>
      <x:c r="K107" s="25" t="str">
        <x:f>IF(A107="","",IF(I107="核准","可使用",IF(COUNTIFS('替代品'!$B$5:$B$204,B107,'替代品'!$C$5:$C$204,C107,'替代品'!$D$5:$D$204,A107,'替代品'!$F$5:$F$204,"核准",'替代品'!$H$5:$H$204,"&lt;="&amp;TODAY(),'替代品'!$I$5:$I$204,"&gt;="&amp;TODAY(),'替代品'!$J$5:$J$204,"&lt;&gt;")&gt;0,"可使用","需要處理")))</x:f>
      </x:c>
      <x:c r="L107" s="25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25" t="str">
        <x:f>IF(A108="","",IF(OR(D108="禁止",E108="禁止",F108="禁止",COUNTIFS('規則'!$A$5:$A$204,G108,'規則'!$D$5:$D$204,"禁止")&gt;0,COUNTIFS('市場'!$A$5:$A$104,B108,'市場'!$H$5:$H$104,"禁止")&gt;0),"禁止",IF(AND(D108="核准",E108="核准",F108="核准",H108&lt;&gt;"",H108&gt;=TODAY(),L108&lt;&gt;"",COUNTIFS('規則'!$A$5:$A$204,G108,'規則'!$B$5:$B$204,B108,'規則'!$C$5:$C$204,C108,'規則'!$D$5:$D$204,"核准",'規則'!$E$5:$E$204,"&lt;&gt;",'規則'!$F$5:$F$204,"&lt;="&amp;TODAY(),'規則'!$G$5:$G$204,"&gt;="&amp;TODAY(),'規則'!$H$5:$H$204,"&lt;&gt;")&gt;0,COUNTIFS('市場'!$A$5:$A$104,B108,'市場'!$E$5:$E$104,"&lt;&gt;",'市場'!$G$5:$G$104,"&gt;="&amp;TODAY(),'市場'!$H$5:$H$104,"核准",'市場'!$I$5:$I$104,"&lt;&gt;")&gt;0,COUNTIFS('品類'!$A$5:$A$104,C108,'品類'!$E$5:$E$104,"&lt;&gt;")&gt;0),"核准","待確認")))</x:f>
      </x:c>
      <x:c r="J108" s="25" t="str">
        <x:f>IF(A108="","",IF(OR(H108="",COUNTIFS('規則'!$A$5:$A$204,G108,'規則'!$F$5:$F$204,"&lt;&gt;",'規則'!$G$5:$G$204,"&lt;&gt;")=0),"缺少檢視日期",IF(OR(H108&lt;TODAY(),COUNTIFS('規則'!$A$5:$A$204,G108,'規則'!$F$5:$F$204,"&lt;="&amp;TODAY(),'規則'!$G$5:$G$204,"&gt;="&amp;TODAY(),'規則'!$E$5:$E$204,"&lt;&gt;",'規則'!$H$5:$H$204,"&lt;&gt;")=0,COUNTIFS('市場'!$A$5:$A$104,B108,'市場'!$G$5:$G$104,"&gt;="&amp;TODAY(),'市場'!$E$5:$E$104,"&lt;&gt;",'市場'!$I$5:$I$104,"&lt;&gt;")=0),"應檢視","有效")))</x:f>
      </x:c>
      <x:c r="K108" s="25" t="str">
        <x:f>IF(A108="","",IF(I108="核准","可使用",IF(COUNTIFS('替代品'!$B$5:$B$204,B108,'替代品'!$C$5:$C$204,C108,'替代品'!$D$5:$D$204,A108,'替代品'!$F$5:$F$204,"核准",'替代品'!$H$5:$H$204,"&lt;="&amp;TODAY(),'替代品'!$I$5:$I$204,"&gt;="&amp;TODAY(),'替代品'!$J$5:$J$204,"&lt;&gt;")&gt;0,"可使用","需要處理")))</x:f>
      </x:c>
      <x:c r="L108" s="25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25" t="str">
        <x:f>IF(A109="","",IF(OR(D109="禁止",E109="禁止",F109="禁止",COUNTIFS('規則'!$A$5:$A$204,G109,'規則'!$D$5:$D$204,"禁止")&gt;0,COUNTIFS('市場'!$A$5:$A$104,B109,'市場'!$H$5:$H$104,"禁止")&gt;0),"禁止",IF(AND(D109="核准",E109="核准",F109="核准",H109&lt;&gt;"",H109&gt;=TODAY(),L109&lt;&gt;"",COUNTIFS('規則'!$A$5:$A$204,G109,'規則'!$B$5:$B$204,B109,'規則'!$C$5:$C$204,C109,'規則'!$D$5:$D$204,"核准",'規則'!$E$5:$E$204,"&lt;&gt;",'規則'!$F$5:$F$204,"&lt;="&amp;TODAY(),'規則'!$G$5:$G$204,"&gt;="&amp;TODAY(),'規則'!$H$5:$H$204,"&lt;&gt;")&gt;0,COUNTIFS('市場'!$A$5:$A$104,B109,'市場'!$E$5:$E$104,"&lt;&gt;",'市場'!$G$5:$G$104,"&gt;="&amp;TODAY(),'市場'!$H$5:$H$104,"核准",'市場'!$I$5:$I$104,"&lt;&gt;")&gt;0,COUNTIFS('品類'!$A$5:$A$104,C109,'品類'!$E$5:$E$104,"&lt;&gt;")&gt;0),"核准","待確認")))</x:f>
      </x:c>
      <x:c r="J109" s="25" t="str">
        <x:f>IF(A109="","",IF(OR(H109="",COUNTIFS('規則'!$A$5:$A$204,G109,'規則'!$F$5:$F$204,"&lt;&gt;",'規則'!$G$5:$G$204,"&lt;&gt;")=0),"缺少檢視日期",IF(OR(H109&lt;TODAY(),COUNTIFS('規則'!$A$5:$A$204,G109,'規則'!$F$5:$F$204,"&lt;="&amp;TODAY(),'規則'!$G$5:$G$204,"&gt;="&amp;TODAY(),'規則'!$E$5:$E$204,"&lt;&gt;",'規則'!$H$5:$H$204,"&lt;&gt;")=0,COUNTIFS('市場'!$A$5:$A$104,B109,'市場'!$G$5:$G$104,"&gt;="&amp;TODAY(),'市場'!$E$5:$E$104,"&lt;&gt;",'市場'!$I$5:$I$104,"&lt;&gt;")=0),"應檢視","有效")))</x:f>
      </x:c>
      <x:c r="K109" s="25" t="str">
        <x:f>IF(A109="","",IF(I109="核准","可使用",IF(COUNTIFS('替代品'!$B$5:$B$204,B109,'替代品'!$C$5:$C$204,C109,'替代品'!$D$5:$D$204,A109,'替代品'!$F$5:$F$204,"核准",'替代品'!$H$5:$H$204,"&lt;="&amp;TODAY(),'替代品'!$I$5:$I$204,"&gt;="&amp;TODAY(),'替代品'!$J$5:$J$204,"&lt;&gt;")&gt;0,"可使用","需要處理")))</x:f>
      </x:c>
      <x:c r="L109" s="25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25" t="str">
        <x:f>IF(A110="","",IF(OR(D110="禁止",E110="禁止",F110="禁止",COUNTIFS('規則'!$A$5:$A$204,G110,'規則'!$D$5:$D$204,"禁止")&gt;0,COUNTIFS('市場'!$A$5:$A$104,B110,'市場'!$H$5:$H$104,"禁止")&gt;0),"禁止",IF(AND(D110="核准",E110="核准",F110="核准",H110&lt;&gt;"",H110&gt;=TODAY(),L110&lt;&gt;"",COUNTIFS('規則'!$A$5:$A$204,G110,'規則'!$B$5:$B$204,B110,'規則'!$C$5:$C$204,C110,'規則'!$D$5:$D$204,"核准",'規則'!$E$5:$E$204,"&lt;&gt;",'規則'!$F$5:$F$204,"&lt;="&amp;TODAY(),'規則'!$G$5:$G$204,"&gt;="&amp;TODAY(),'規則'!$H$5:$H$204,"&lt;&gt;")&gt;0,COUNTIFS('市場'!$A$5:$A$104,B110,'市場'!$E$5:$E$104,"&lt;&gt;",'市場'!$G$5:$G$104,"&gt;="&amp;TODAY(),'市場'!$H$5:$H$104,"核准",'市場'!$I$5:$I$104,"&lt;&gt;")&gt;0,COUNTIFS('品類'!$A$5:$A$104,C110,'品類'!$E$5:$E$104,"&lt;&gt;")&gt;0),"核准","待確認")))</x:f>
      </x:c>
      <x:c r="J110" s="25" t="str">
        <x:f>IF(A110="","",IF(OR(H110="",COUNTIFS('規則'!$A$5:$A$204,G110,'規則'!$F$5:$F$204,"&lt;&gt;",'規則'!$G$5:$G$204,"&lt;&gt;")=0),"缺少檢視日期",IF(OR(H110&lt;TODAY(),COUNTIFS('規則'!$A$5:$A$204,G110,'規則'!$F$5:$F$204,"&lt;="&amp;TODAY(),'規則'!$G$5:$G$204,"&gt;="&amp;TODAY(),'規則'!$E$5:$E$204,"&lt;&gt;",'規則'!$H$5:$H$204,"&lt;&gt;")=0,COUNTIFS('市場'!$A$5:$A$104,B110,'市場'!$G$5:$G$104,"&gt;="&amp;TODAY(),'市場'!$E$5:$E$104,"&lt;&gt;",'市場'!$I$5:$I$104,"&lt;&gt;")=0),"應檢視","有效")))</x:f>
      </x:c>
      <x:c r="K110" s="25" t="str">
        <x:f>IF(A110="","",IF(I110="核准","可使用",IF(COUNTIFS('替代品'!$B$5:$B$204,B110,'替代品'!$C$5:$C$204,C110,'替代品'!$D$5:$D$204,A110,'替代品'!$F$5:$F$204,"核准",'替代品'!$H$5:$H$204,"&lt;="&amp;TODAY(),'替代品'!$I$5:$I$204,"&gt;="&amp;TODAY(),'替代品'!$J$5:$J$204,"&lt;&gt;")&gt;0,"可使用","需要處理")))</x:f>
      </x:c>
      <x:c r="L110" s="25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25" t="str">
        <x:f>IF(A111="","",IF(OR(D111="禁止",E111="禁止",F111="禁止",COUNTIFS('規則'!$A$5:$A$204,G111,'規則'!$D$5:$D$204,"禁止")&gt;0,COUNTIFS('市場'!$A$5:$A$104,B111,'市場'!$H$5:$H$104,"禁止")&gt;0),"禁止",IF(AND(D111="核准",E111="核准",F111="核准",H111&lt;&gt;"",H111&gt;=TODAY(),L111&lt;&gt;"",COUNTIFS('規則'!$A$5:$A$204,G111,'規則'!$B$5:$B$204,B111,'規則'!$C$5:$C$204,C111,'規則'!$D$5:$D$204,"核准",'規則'!$E$5:$E$204,"&lt;&gt;",'規則'!$F$5:$F$204,"&lt;="&amp;TODAY(),'規則'!$G$5:$G$204,"&gt;="&amp;TODAY(),'規則'!$H$5:$H$204,"&lt;&gt;")&gt;0,COUNTIFS('市場'!$A$5:$A$104,B111,'市場'!$E$5:$E$104,"&lt;&gt;",'市場'!$G$5:$G$104,"&gt;="&amp;TODAY(),'市場'!$H$5:$H$104,"核准",'市場'!$I$5:$I$104,"&lt;&gt;")&gt;0,COUNTIFS('品類'!$A$5:$A$104,C111,'品類'!$E$5:$E$104,"&lt;&gt;")&gt;0),"核准","待確認")))</x:f>
      </x:c>
      <x:c r="J111" s="25" t="str">
        <x:f>IF(A111="","",IF(OR(H111="",COUNTIFS('規則'!$A$5:$A$204,G111,'規則'!$F$5:$F$204,"&lt;&gt;",'規則'!$G$5:$G$204,"&lt;&gt;")=0),"缺少檢視日期",IF(OR(H111&lt;TODAY(),COUNTIFS('規則'!$A$5:$A$204,G111,'規則'!$F$5:$F$204,"&lt;="&amp;TODAY(),'規則'!$G$5:$G$204,"&gt;="&amp;TODAY(),'規則'!$E$5:$E$204,"&lt;&gt;",'規則'!$H$5:$H$204,"&lt;&gt;")=0,COUNTIFS('市場'!$A$5:$A$104,B111,'市場'!$G$5:$G$104,"&gt;="&amp;TODAY(),'市場'!$E$5:$E$104,"&lt;&gt;",'市場'!$I$5:$I$104,"&lt;&gt;")=0),"應檢視","有效")))</x:f>
      </x:c>
      <x:c r="K111" s="25" t="str">
        <x:f>IF(A111="","",IF(I111="核准","可使用",IF(COUNTIFS('替代品'!$B$5:$B$204,B111,'替代品'!$C$5:$C$204,C111,'替代品'!$D$5:$D$204,A111,'替代品'!$F$5:$F$204,"核准",'替代品'!$H$5:$H$204,"&lt;="&amp;TODAY(),'替代品'!$I$5:$I$204,"&gt;="&amp;TODAY(),'替代品'!$J$5:$J$204,"&lt;&gt;")&gt;0,"可使用","需要處理")))</x:f>
      </x:c>
      <x:c r="L111" s="25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25" t="str">
        <x:f>IF(A112="","",IF(OR(D112="禁止",E112="禁止",F112="禁止",COUNTIFS('規則'!$A$5:$A$204,G112,'規則'!$D$5:$D$204,"禁止")&gt;0,COUNTIFS('市場'!$A$5:$A$104,B112,'市場'!$H$5:$H$104,"禁止")&gt;0),"禁止",IF(AND(D112="核准",E112="核准",F112="核准",H112&lt;&gt;"",H112&gt;=TODAY(),L112&lt;&gt;"",COUNTIFS('規則'!$A$5:$A$204,G112,'規則'!$B$5:$B$204,B112,'規則'!$C$5:$C$204,C112,'規則'!$D$5:$D$204,"核准",'規則'!$E$5:$E$204,"&lt;&gt;",'規則'!$F$5:$F$204,"&lt;="&amp;TODAY(),'規則'!$G$5:$G$204,"&gt;="&amp;TODAY(),'規則'!$H$5:$H$204,"&lt;&gt;")&gt;0,COUNTIFS('市場'!$A$5:$A$104,B112,'市場'!$E$5:$E$104,"&lt;&gt;",'市場'!$G$5:$G$104,"&gt;="&amp;TODAY(),'市場'!$H$5:$H$104,"核准",'市場'!$I$5:$I$104,"&lt;&gt;")&gt;0,COUNTIFS('品類'!$A$5:$A$104,C112,'品類'!$E$5:$E$104,"&lt;&gt;")&gt;0),"核准","待確認")))</x:f>
      </x:c>
      <x:c r="J112" s="25" t="str">
        <x:f>IF(A112="","",IF(OR(H112="",COUNTIFS('規則'!$A$5:$A$204,G112,'規則'!$F$5:$F$204,"&lt;&gt;",'規則'!$G$5:$G$204,"&lt;&gt;")=0),"缺少檢視日期",IF(OR(H112&lt;TODAY(),COUNTIFS('規則'!$A$5:$A$204,G112,'規則'!$F$5:$F$204,"&lt;="&amp;TODAY(),'規則'!$G$5:$G$204,"&gt;="&amp;TODAY(),'規則'!$E$5:$E$204,"&lt;&gt;",'規則'!$H$5:$H$204,"&lt;&gt;")=0,COUNTIFS('市場'!$A$5:$A$104,B112,'市場'!$G$5:$G$104,"&gt;="&amp;TODAY(),'市場'!$E$5:$E$104,"&lt;&gt;",'市場'!$I$5:$I$104,"&lt;&gt;")=0),"應檢視","有效")))</x:f>
      </x:c>
      <x:c r="K112" s="25" t="str">
        <x:f>IF(A112="","",IF(I112="核准","可使用",IF(COUNTIFS('替代品'!$B$5:$B$204,B112,'替代品'!$C$5:$C$204,C112,'替代品'!$D$5:$D$204,A112,'替代品'!$F$5:$F$204,"核准",'替代品'!$H$5:$H$204,"&lt;="&amp;TODAY(),'替代品'!$I$5:$I$204,"&gt;="&amp;TODAY(),'替代品'!$J$5:$J$204,"&lt;&gt;")&gt;0,"可使用","需要處理")))</x:f>
      </x:c>
      <x:c r="L112" s="25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25" t="str">
        <x:f>IF(A113="","",IF(OR(D113="禁止",E113="禁止",F113="禁止",COUNTIFS('規則'!$A$5:$A$204,G113,'規則'!$D$5:$D$204,"禁止")&gt;0,COUNTIFS('市場'!$A$5:$A$104,B113,'市場'!$H$5:$H$104,"禁止")&gt;0),"禁止",IF(AND(D113="核准",E113="核准",F113="核准",H113&lt;&gt;"",H113&gt;=TODAY(),L113&lt;&gt;"",COUNTIFS('規則'!$A$5:$A$204,G113,'規則'!$B$5:$B$204,B113,'規則'!$C$5:$C$204,C113,'規則'!$D$5:$D$204,"核准",'規則'!$E$5:$E$204,"&lt;&gt;",'規則'!$F$5:$F$204,"&lt;="&amp;TODAY(),'規則'!$G$5:$G$204,"&gt;="&amp;TODAY(),'規則'!$H$5:$H$204,"&lt;&gt;")&gt;0,COUNTIFS('市場'!$A$5:$A$104,B113,'市場'!$E$5:$E$104,"&lt;&gt;",'市場'!$G$5:$G$104,"&gt;="&amp;TODAY(),'市場'!$H$5:$H$104,"核准",'市場'!$I$5:$I$104,"&lt;&gt;")&gt;0,COUNTIFS('品類'!$A$5:$A$104,C113,'品類'!$E$5:$E$104,"&lt;&gt;")&gt;0),"核准","待確認")))</x:f>
      </x:c>
      <x:c r="J113" s="25" t="str">
        <x:f>IF(A113="","",IF(OR(H113="",COUNTIFS('規則'!$A$5:$A$204,G113,'規則'!$F$5:$F$204,"&lt;&gt;",'規則'!$G$5:$G$204,"&lt;&gt;")=0),"缺少檢視日期",IF(OR(H113&lt;TODAY(),COUNTIFS('規則'!$A$5:$A$204,G113,'規則'!$F$5:$F$204,"&lt;="&amp;TODAY(),'規則'!$G$5:$G$204,"&gt;="&amp;TODAY(),'規則'!$E$5:$E$204,"&lt;&gt;",'規則'!$H$5:$H$204,"&lt;&gt;")=0,COUNTIFS('市場'!$A$5:$A$104,B113,'市場'!$G$5:$G$104,"&gt;="&amp;TODAY(),'市場'!$E$5:$E$104,"&lt;&gt;",'市場'!$I$5:$I$104,"&lt;&gt;")=0),"應檢視","有效")))</x:f>
      </x:c>
      <x:c r="K113" s="25" t="str">
        <x:f>IF(A113="","",IF(I113="核准","可使用",IF(COUNTIFS('替代品'!$B$5:$B$204,B113,'替代品'!$C$5:$C$204,C113,'替代品'!$D$5:$D$204,A113,'替代品'!$F$5:$F$204,"核准",'替代品'!$H$5:$H$204,"&lt;="&amp;TODAY(),'替代品'!$I$5:$I$204,"&gt;="&amp;TODAY(),'替代品'!$J$5:$J$204,"&lt;&gt;")&gt;0,"可使用","需要處理")))</x:f>
      </x:c>
      <x:c r="L113" s="25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25" t="str">
        <x:f>IF(A114="","",IF(OR(D114="禁止",E114="禁止",F114="禁止",COUNTIFS('規則'!$A$5:$A$204,G114,'規則'!$D$5:$D$204,"禁止")&gt;0,COUNTIFS('市場'!$A$5:$A$104,B114,'市場'!$H$5:$H$104,"禁止")&gt;0),"禁止",IF(AND(D114="核准",E114="核准",F114="核准",H114&lt;&gt;"",H114&gt;=TODAY(),L114&lt;&gt;"",COUNTIFS('規則'!$A$5:$A$204,G114,'規則'!$B$5:$B$204,B114,'規則'!$C$5:$C$204,C114,'規則'!$D$5:$D$204,"核准",'規則'!$E$5:$E$204,"&lt;&gt;",'規則'!$F$5:$F$204,"&lt;="&amp;TODAY(),'規則'!$G$5:$G$204,"&gt;="&amp;TODAY(),'規則'!$H$5:$H$204,"&lt;&gt;")&gt;0,COUNTIFS('市場'!$A$5:$A$104,B114,'市場'!$E$5:$E$104,"&lt;&gt;",'市場'!$G$5:$G$104,"&gt;="&amp;TODAY(),'市場'!$H$5:$H$104,"核准",'市場'!$I$5:$I$104,"&lt;&gt;")&gt;0,COUNTIFS('品類'!$A$5:$A$104,C114,'品類'!$E$5:$E$104,"&lt;&gt;")&gt;0),"核准","待確認")))</x:f>
      </x:c>
      <x:c r="J114" s="25" t="str">
        <x:f>IF(A114="","",IF(OR(H114="",COUNTIFS('規則'!$A$5:$A$204,G114,'規則'!$F$5:$F$204,"&lt;&gt;",'規則'!$G$5:$G$204,"&lt;&gt;")=0),"缺少檢視日期",IF(OR(H114&lt;TODAY(),COUNTIFS('規則'!$A$5:$A$204,G114,'規則'!$F$5:$F$204,"&lt;="&amp;TODAY(),'規則'!$G$5:$G$204,"&gt;="&amp;TODAY(),'規則'!$E$5:$E$204,"&lt;&gt;",'規則'!$H$5:$H$204,"&lt;&gt;")=0,COUNTIFS('市場'!$A$5:$A$104,B114,'市場'!$G$5:$G$104,"&gt;="&amp;TODAY(),'市場'!$E$5:$E$104,"&lt;&gt;",'市場'!$I$5:$I$104,"&lt;&gt;")=0),"應檢視","有效")))</x:f>
      </x:c>
      <x:c r="K114" s="25" t="str">
        <x:f>IF(A114="","",IF(I114="核准","可使用",IF(COUNTIFS('替代品'!$B$5:$B$204,B114,'替代品'!$C$5:$C$204,C114,'替代品'!$D$5:$D$204,A114,'替代品'!$F$5:$F$204,"核准",'替代品'!$H$5:$H$204,"&lt;="&amp;TODAY(),'替代品'!$I$5:$I$204,"&gt;="&amp;TODAY(),'替代品'!$J$5:$J$204,"&lt;&gt;")&gt;0,"可使用","需要處理")))</x:f>
      </x:c>
      <x:c r="L114" s="25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25" t="str">
        <x:f>IF(A115="","",IF(OR(D115="禁止",E115="禁止",F115="禁止",COUNTIFS('規則'!$A$5:$A$204,G115,'規則'!$D$5:$D$204,"禁止")&gt;0,COUNTIFS('市場'!$A$5:$A$104,B115,'市場'!$H$5:$H$104,"禁止")&gt;0),"禁止",IF(AND(D115="核准",E115="核准",F115="核准",H115&lt;&gt;"",H115&gt;=TODAY(),L115&lt;&gt;"",COUNTIFS('規則'!$A$5:$A$204,G115,'規則'!$B$5:$B$204,B115,'規則'!$C$5:$C$204,C115,'規則'!$D$5:$D$204,"核准",'規則'!$E$5:$E$204,"&lt;&gt;",'規則'!$F$5:$F$204,"&lt;="&amp;TODAY(),'規則'!$G$5:$G$204,"&gt;="&amp;TODAY(),'規則'!$H$5:$H$204,"&lt;&gt;")&gt;0,COUNTIFS('市場'!$A$5:$A$104,B115,'市場'!$E$5:$E$104,"&lt;&gt;",'市場'!$G$5:$G$104,"&gt;="&amp;TODAY(),'市場'!$H$5:$H$104,"核准",'市場'!$I$5:$I$104,"&lt;&gt;")&gt;0,COUNTIFS('品類'!$A$5:$A$104,C115,'品類'!$E$5:$E$104,"&lt;&gt;")&gt;0),"核准","待確認")))</x:f>
      </x:c>
      <x:c r="J115" s="25" t="str">
        <x:f>IF(A115="","",IF(OR(H115="",COUNTIFS('規則'!$A$5:$A$204,G115,'規則'!$F$5:$F$204,"&lt;&gt;",'規則'!$G$5:$G$204,"&lt;&gt;")=0),"缺少檢視日期",IF(OR(H115&lt;TODAY(),COUNTIFS('規則'!$A$5:$A$204,G115,'規則'!$F$5:$F$204,"&lt;="&amp;TODAY(),'規則'!$G$5:$G$204,"&gt;="&amp;TODAY(),'規則'!$E$5:$E$204,"&lt;&gt;",'規則'!$H$5:$H$204,"&lt;&gt;")=0,COUNTIFS('市場'!$A$5:$A$104,B115,'市場'!$G$5:$G$104,"&gt;="&amp;TODAY(),'市場'!$E$5:$E$104,"&lt;&gt;",'市場'!$I$5:$I$104,"&lt;&gt;")=0),"應檢視","有效")))</x:f>
      </x:c>
      <x:c r="K115" s="25" t="str">
        <x:f>IF(A115="","",IF(I115="核准","可使用",IF(COUNTIFS('替代品'!$B$5:$B$204,B115,'替代品'!$C$5:$C$204,C115,'替代品'!$D$5:$D$204,A115,'替代品'!$F$5:$F$204,"核准",'替代品'!$H$5:$H$204,"&lt;="&amp;TODAY(),'替代品'!$I$5:$I$204,"&gt;="&amp;TODAY(),'替代品'!$J$5:$J$204,"&lt;&gt;")&gt;0,"可使用","需要處理")))</x:f>
      </x:c>
      <x:c r="L115" s="25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25" t="str">
        <x:f>IF(A116="","",IF(OR(D116="禁止",E116="禁止",F116="禁止",COUNTIFS('規則'!$A$5:$A$204,G116,'規則'!$D$5:$D$204,"禁止")&gt;0,COUNTIFS('市場'!$A$5:$A$104,B116,'市場'!$H$5:$H$104,"禁止")&gt;0),"禁止",IF(AND(D116="核准",E116="核准",F116="核准",H116&lt;&gt;"",H116&gt;=TODAY(),L116&lt;&gt;"",COUNTIFS('規則'!$A$5:$A$204,G116,'規則'!$B$5:$B$204,B116,'規則'!$C$5:$C$204,C116,'規則'!$D$5:$D$204,"核准",'規則'!$E$5:$E$204,"&lt;&gt;",'規則'!$F$5:$F$204,"&lt;="&amp;TODAY(),'規則'!$G$5:$G$204,"&gt;="&amp;TODAY(),'規則'!$H$5:$H$204,"&lt;&gt;")&gt;0,COUNTIFS('市場'!$A$5:$A$104,B116,'市場'!$E$5:$E$104,"&lt;&gt;",'市場'!$G$5:$G$104,"&gt;="&amp;TODAY(),'市場'!$H$5:$H$104,"核准",'市場'!$I$5:$I$104,"&lt;&gt;")&gt;0,COUNTIFS('品類'!$A$5:$A$104,C116,'品類'!$E$5:$E$104,"&lt;&gt;")&gt;0),"核准","待確認")))</x:f>
      </x:c>
      <x:c r="J116" s="25" t="str">
        <x:f>IF(A116="","",IF(OR(H116="",COUNTIFS('規則'!$A$5:$A$204,G116,'規則'!$F$5:$F$204,"&lt;&gt;",'規則'!$G$5:$G$204,"&lt;&gt;")=0),"缺少檢視日期",IF(OR(H116&lt;TODAY(),COUNTIFS('規則'!$A$5:$A$204,G116,'規則'!$F$5:$F$204,"&lt;="&amp;TODAY(),'規則'!$G$5:$G$204,"&gt;="&amp;TODAY(),'規則'!$E$5:$E$204,"&lt;&gt;",'規則'!$H$5:$H$204,"&lt;&gt;")=0,COUNTIFS('市場'!$A$5:$A$104,B116,'市場'!$G$5:$G$104,"&gt;="&amp;TODAY(),'市場'!$E$5:$E$104,"&lt;&gt;",'市場'!$I$5:$I$104,"&lt;&gt;")=0),"應檢視","有效")))</x:f>
      </x:c>
      <x:c r="K116" s="25" t="str">
        <x:f>IF(A116="","",IF(I116="核准","可使用",IF(COUNTIFS('替代品'!$B$5:$B$204,B116,'替代品'!$C$5:$C$204,C116,'替代品'!$D$5:$D$204,A116,'替代品'!$F$5:$F$204,"核准",'替代品'!$H$5:$H$204,"&lt;="&amp;TODAY(),'替代品'!$I$5:$I$204,"&gt;="&amp;TODAY(),'替代品'!$J$5:$J$204,"&lt;&gt;")&gt;0,"可使用","需要處理")))</x:f>
      </x:c>
      <x:c r="L116" s="25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25" t="str">
        <x:f>IF(A117="","",IF(OR(D117="禁止",E117="禁止",F117="禁止",COUNTIFS('規則'!$A$5:$A$204,G117,'規則'!$D$5:$D$204,"禁止")&gt;0,COUNTIFS('市場'!$A$5:$A$104,B117,'市場'!$H$5:$H$104,"禁止")&gt;0),"禁止",IF(AND(D117="核准",E117="核准",F117="核准",H117&lt;&gt;"",H117&gt;=TODAY(),L117&lt;&gt;"",COUNTIFS('規則'!$A$5:$A$204,G117,'規則'!$B$5:$B$204,B117,'規則'!$C$5:$C$204,C117,'規則'!$D$5:$D$204,"核准",'規則'!$E$5:$E$204,"&lt;&gt;",'規則'!$F$5:$F$204,"&lt;="&amp;TODAY(),'規則'!$G$5:$G$204,"&gt;="&amp;TODAY(),'規則'!$H$5:$H$204,"&lt;&gt;")&gt;0,COUNTIFS('市場'!$A$5:$A$104,B117,'市場'!$E$5:$E$104,"&lt;&gt;",'市場'!$G$5:$G$104,"&gt;="&amp;TODAY(),'市場'!$H$5:$H$104,"核准",'市場'!$I$5:$I$104,"&lt;&gt;")&gt;0,COUNTIFS('品類'!$A$5:$A$104,C117,'品類'!$E$5:$E$104,"&lt;&gt;")&gt;0),"核准","待確認")))</x:f>
      </x:c>
      <x:c r="J117" s="25" t="str">
        <x:f>IF(A117="","",IF(OR(H117="",COUNTIFS('規則'!$A$5:$A$204,G117,'規則'!$F$5:$F$204,"&lt;&gt;",'規則'!$G$5:$G$204,"&lt;&gt;")=0),"缺少檢視日期",IF(OR(H117&lt;TODAY(),COUNTIFS('規則'!$A$5:$A$204,G117,'規則'!$F$5:$F$204,"&lt;="&amp;TODAY(),'規則'!$G$5:$G$204,"&gt;="&amp;TODAY(),'規則'!$E$5:$E$204,"&lt;&gt;",'規則'!$H$5:$H$204,"&lt;&gt;")=0,COUNTIFS('市場'!$A$5:$A$104,B117,'市場'!$G$5:$G$104,"&gt;="&amp;TODAY(),'市場'!$E$5:$E$104,"&lt;&gt;",'市場'!$I$5:$I$104,"&lt;&gt;")=0),"應檢視","有效")))</x:f>
      </x:c>
      <x:c r="K117" s="25" t="str">
        <x:f>IF(A117="","",IF(I117="核准","可使用",IF(COUNTIFS('替代品'!$B$5:$B$204,B117,'替代品'!$C$5:$C$204,C117,'替代品'!$D$5:$D$204,A117,'替代品'!$F$5:$F$204,"核准",'替代品'!$H$5:$H$204,"&lt;="&amp;TODAY(),'替代品'!$I$5:$I$204,"&gt;="&amp;TODAY(),'替代品'!$J$5:$J$204,"&lt;&gt;")&gt;0,"可使用","需要處理")))</x:f>
      </x:c>
      <x:c r="L117" s="25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25" t="str">
        <x:f>IF(A118="","",IF(OR(D118="禁止",E118="禁止",F118="禁止",COUNTIFS('規則'!$A$5:$A$204,G118,'規則'!$D$5:$D$204,"禁止")&gt;0,COUNTIFS('市場'!$A$5:$A$104,B118,'市場'!$H$5:$H$104,"禁止")&gt;0),"禁止",IF(AND(D118="核准",E118="核准",F118="核准",H118&lt;&gt;"",H118&gt;=TODAY(),L118&lt;&gt;"",COUNTIFS('規則'!$A$5:$A$204,G118,'規則'!$B$5:$B$204,B118,'規則'!$C$5:$C$204,C118,'規則'!$D$5:$D$204,"核准",'規則'!$E$5:$E$204,"&lt;&gt;",'規則'!$F$5:$F$204,"&lt;="&amp;TODAY(),'規則'!$G$5:$G$204,"&gt;="&amp;TODAY(),'規則'!$H$5:$H$204,"&lt;&gt;")&gt;0,COUNTIFS('市場'!$A$5:$A$104,B118,'市場'!$E$5:$E$104,"&lt;&gt;",'市場'!$G$5:$G$104,"&gt;="&amp;TODAY(),'市場'!$H$5:$H$104,"核准",'市場'!$I$5:$I$104,"&lt;&gt;")&gt;0,COUNTIFS('品類'!$A$5:$A$104,C118,'品類'!$E$5:$E$104,"&lt;&gt;")&gt;0),"核准","待確認")))</x:f>
      </x:c>
      <x:c r="J118" s="25" t="str">
        <x:f>IF(A118="","",IF(OR(H118="",COUNTIFS('規則'!$A$5:$A$204,G118,'規則'!$F$5:$F$204,"&lt;&gt;",'規則'!$G$5:$G$204,"&lt;&gt;")=0),"缺少檢視日期",IF(OR(H118&lt;TODAY(),COUNTIFS('規則'!$A$5:$A$204,G118,'規則'!$F$5:$F$204,"&lt;="&amp;TODAY(),'規則'!$G$5:$G$204,"&gt;="&amp;TODAY(),'規則'!$E$5:$E$204,"&lt;&gt;",'規則'!$H$5:$H$204,"&lt;&gt;")=0,COUNTIFS('市場'!$A$5:$A$104,B118,'市場'!$G$5:$G$104,"&gt;="&amp;TODAY(),'市場'!$E$5:$E$104,"&lt;&gt;",'市場'!$I$5:$I$104,"&lt;&gt;")=0),"應檢視","有效")))</x:f>
      </x:c>
      <x:c r="K118" s="25" t="str">
        <x:f>IF(A118="","",IF(I118="核准","可使用",IF(COUNTIFS('替代品'!$B$5:$B$204,B118,'替代品'!$C$5:$C$204,C118,'替代品'!$D$5:$D$204,A118,'替代品'!$F$5:$F$204,"核准",'替代品'!$H$5:$H$204,"&lt;="&amp;TODAY(),'替代品'!$I$5:$I$204,"&gt;="&amp;TODAY(),'替代品'!$J$5:$J$204,"&lt;&gt;")&gt;0,"可使用","需要處理")))</x:f>
      </x:c>
      <x:c r="L118" s="25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25" t="str">
        <x:f>IF(A119="","",IF(OR(D119="禁止",E119="禁止",F119="禁止",COUNTIFS('規則'!$A$5:$A$204,G119,'規則'!$D$5:$D$204,"禁止")&gt;0,COUNTIFS('市場'!$A$5:$A$104,B119,'市場'!$H$5:$H$104,"禁止")&gt;0),"禁止",IF(AND(D119="核准",E119="核准",F119="核准",H119&lt;&gt;"",H119&gt;=TODAY(),L119&lt;&gt;"",COUNTIFS('規則'!$A$5:$A$204,G119,'規則'!$B$5:$B$204,B119,'規則'!$C$5:$C$204,C119,'規則'!$D$5:$D$204,"核准",'規則'!$E$5:$E$204,"&lt;&gt;",'規則'!$F$5:$F$204,"&lt;="&amp;TODAY(),'規則'!$G$5:$G$204,"&gt;="&amp;TODAY(),'規則'!$H$5:$H$204,"&lt;&gt;")&gt;0,COUNTIFS('市場'!$A$5:$A$104,B119,'市場'!$E$5:$E$104,"&lt;&gt;",'市場'!$G$5:$G$104,"&gt;="&amp;TODAY(),'市場'!$H$5:$H$104,"核准",'市場'!$I$5:$I$104,"&lt;&gt;")&gt;0,COUNTIFS('品類'!$A$5:$A$104,C119,'品類'!$E$5:$E$104,"&lt;&gt;")&gt;0),"核准","待確認")))</x:f>
      </x:c>
      <x:c r="J119" s="25" t="str">
        <x:f>IF(A119="","",IF(OR(H119="",COUNTIFS('規則'!$A$5:$A$204,G119,'規則'!$F$5:$F$204,"&lt;&gt;",'規則'!$G$5:$G$204,"&lt;&gt;")=0),"缺少檢視日期",IF(OR(H119&lt;TODAY(),COUNTIFS('規則'!$A$5:$A$204,G119,'規則'!$F$5:$F$204,"&lt;="&amp;TODAY(),'規則'!$G$5:$G$204,"&gt;="&amp;TODAY(),'規則'!$E$5:$E$204,"&lt;&gt;",'規則'!$H$5:$H$204,"&lt;&gt;")=0,COUNTIFS('市場'!$A$5:$A$104,B119,'市場'!$G$5:$G$104,"&gt;="&amp;TODAY(),'市場'!$E$5:$E$104,"&lt;&gt;",'市場'!$I$5:$I$104,"&lt;&gt;")=0),"應檢視","有效")))</x:f>
      </x:c>
      <x:c r="K119" s="25" t="str">
        <x:f>IF(A119="","",IF(I119="核准","可使用",IF(COUNTIFS('替代品'!$B$5:$B$204,B119,'替代品'!$C$5:$C$204,C119,'替代品'!$D$5:$D$204,A119,'替代品'!$F$5:$F$204,"核准",'替代品'!$H$5:$H$204,"&lt;="&amp;TODAY(),'替代品'!$I$5:$I$204,"&gt;="&amp;TODAY(),'替代品'!$J$5:$J$204,"&lt;&gt;")&gt;0,"可使用","需要處理")))</x:f>
      </x:c>
      <x:c r="L119" s="25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25" t="str">
        <x:f>IF(A120="","",IF(OR(D120="禁止",E120="禁止",F120="禁止",COUNTIFS('規則'!$A$5:$A$204,G120,'規則'!$D$5:$D$204,"禁止")&gt;0,COUNTIFS('市場'!$A$5:$A$104,B120,'市場'!$H$5:$H$104,"禁止")&gt;0),"禁止",IF(AND(D120="核准",E120="核准",F120="核准",H120&lt;&gt;"",H120&gt;=TODAY(),L120&lt;&gt;"",COUNTIFS('規則'!$A$5:$A$204,G120,'規則'!$B$5:$B$204,B120,'規則'!$C$5:$C$204,C120,'規則'!$D$5:$D$204,"核准",'規則'!$E$5:$E$204,"&lt;&gt;",'規則'!$F$5:$F$204,"&lt;="&amp;TODAY(),'規則'!$G$5:$G$204,"&gt;="&amp;TODAY(),'規則'!$H$5:$H$204,"&lt;&gt;")&gt;0,COUNTIFS('市場'!$A$5:$A$104,B120,'市場'!$E$5:$E$104,"&lt;&gt;",'市場'!$G$5:$G$104,"&gt;="&amp;TODAY(),'市場'!$H$5:$H$104,"核准",'市場'!$I$5:$I$104,"&lt;&gt;")&gt;0,COUNTIFS('品類'!$A$5:$A$104,C120,'品類'!$E$5:$E$104,"&lt;&gt;")&gt;0),"核准","待確認")))</x:f>
      </x:c>
      <x:c r="J120" s="25" t="str">
        <x:f>IF(A120="","",IF(OR(H120="",COUNTIFS('規則'!$A$5:$A$204,G120,'規則'!$F$5:$F$204,"&lt;&gt;",'規則'!$G$5:$G$204,"&lt;&gt;")=0),"缺少檢視日期",IF(OR(H120&lt;TODAY(),COUNTIFS('規則'!$A$5:$A$204,G120,'規則'!$F$5:$F$204,"&lt;="&amp;TODAY(),'規則'!$G$5:$G$204,"&gt;="&amp;TODAY(),'規則'!$E$5:$E$204,"&lt;&gt;",'規則'!$H$5:$H$204,"&lt;&gt;")=0,COUNTIFS('市場'!$A$5:$A$104,B120,'市場'!$G$5:$G$104,"&gt;="&amp;TODAY(),'市場'!$E$5:$E$104,"&lt;&gt;",'市場'!$I$5:$I$104,"&lt;&gt;")=0),"應檢視","有效")))</x:f>
      </x:c>
      <x:c r="K120" s="25" t="str">
        <x:f>IF(A120="","",IF(I120="核准","可使用",IF(COUNTIFS('替代品'!$B$5:$B$204,B120,'替代品'!$C$5:$C$204,C120,'替代品'!$D$5:$D$204,A120,'替代品'!$F$5:$F$204,"核准",'替代品'!$H$5:$H$204,"&lt;="&amp;TODAY(),'替代品'!$I$5:$I$204,"&gt;="&amp;TODAY(),'替代品'!$J$5:$J$204,"&lt;&gt;")&gt;0,"可使用","需要處理")))</x:f>
      </x:c>
      <x:c r="L120" s="25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25" t="str">
        <x:f>IF(A121="","",IF(OR(D121="禁止",E121="禁止",F121="禁止",COUNTIFS('規則'!$A$5:$A$204,G121,'規則'!$D$5:$D$204,"禁止")&gt;0,COUNTIFS('市場'!$A$5:$A$104,B121,'市場'!$H$5:$H$104,"禁止")&gt;0),"禁止",IF(AND(D121="核准",E121="核准",F121="核准",H121&lt;&gt;"",H121&gt;=TODAY(),L121&lt;&gt;"",COUNTIFS('規則'!$A$5:$A$204,G121,'規則'!$B$5:$B$204,B121,'規則'!$C$5:$C$204,C121,'規則'!$D$5:$D$204,"核准",'規則'!$E$5:$E$204,"&lt;&gt;",'規則'!$F$5:$F$204,"&lt;="&amp;TODAY(),'規則'!$G$5:$G$204,"&gt;="&amp;TODAY(),'規則'!$H$5:$H$204,"&lt;&gt;")&gt;0,COUNTIFS('市場'!$A$5:$A$104,B121,'市場'!$E$5:$E$104,"&lt;&gt;",'市場'!$G$5:$G$104,"&gt;="&amp;TODAY(),'市場'!$H$5:$H$104,"核准",'市場'!$I$5:$I$104,"&lt;&gt;")&gt;0,COUNTIFS('品類'!$A$5:$A$104,C121,'品類'!$E$5:$E$104,"&lt;&gt;")&gt;0),"核准","待確認")))</x:f>
      </x:c>
      <x:c r="J121" s="25" t="str">
        <x:f>IF(A121="","",IF(OR(H121="",COUNTIFS('規則'!$A$5:$A$204,G121,'規則'!$F$5:$F$204,"&lt;&gt;",'規則'!$G$5:$G$204,"&lt;&gt;")=0),"缺少檢視日期",IF(OR(H121&lt;TODAY(),COUNTIFS('規則'!$A$5:$A$204,G121,'規則'!$F$5:$F$204,"&lt;="&amp;TODAY(),'規則'!$G$5:$G$204,"&gt;="&amp;TODAY(),'規則'!$E$5:$E$204,"&lt;&gt;",'規則'!$H$5:$H$204,"&lt;&gt;")=0,COUNTIFS('市場'!$A$5:$A$104,B121,'市場'!$G$5:$G$104,"&gt;="&amp;TODAY(),'市場'!$E$5:$E$104,"&lt;&gt;",'市場'!$I$5:$I$104,"&lt;&gt;")=0),"應檢視","有效")))</x:f>
      </x:c>
      <x:c r="K121" s="25" t="str">
        <x:f>IF(A121="","",IF(I121="核准","可使用",IF(COUNTIFS('替代品'!$B$5:$B$204,B121,'替代品'!$C$5:$C$204,C121,'替代品'!$D$5:$D$204,A121,'替代品'!$F$5:$F$204,"核准",'替代品'!$H$5:$H$204,"&lt;="&amp;TODAY(),'替代品'!$I$5:$I$204,"&gt;="&amp;TODAY(),'替代品'!$J$5:$J$204,"&lt;&gt;")&gt;0,"可使用","需要處理")))</x:f>
      </x:c>
      <x:c r="L121" s="25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25" t="str">
        <x:f>IF(A122="","",IF(OR(D122="禁止",E122="禁止",F122="禁止",COUNTIFS('規則'!$A$5:$A$204,G122,'規則'!$D$5:$D$204,"禁止")&gt;0,COUNTIFS('市場'!$A$5:$A$104,B122,'市場'!$H$5:$H$104,"禁止")&gt;0),"禁止",IF(AND(D122="核准",E122="核准",F122="核准",H122&lt;&gt;"",H122&gt;=TODAY(),L122&lt;&gt;"",COUNTIFS('規則'!$A$5:$A$204,G122,'規則'!$B$5:$B$204,B122,'規則'!$C$5:$C$204,C122,'規則'!$D$5:$D$204,"核准",'規則'!$E$5:$E$204,"&lt;&gt;",'規則'!$F$5:$F$204,"&lt;="&amp;TODAY(),'規則'!$G$5:$G$204,"&gt;="&amp;TODAY(),'規則'!$H$5:$H$204,"&lt;&gt;")&gt;0,COUNTIFS('市場'!$A$5:$A$104,B122,'市場'!$E$5:$E$104,"&lt;&gt;",'市場'!$G$5:$G$104,"&gt;="&amp;TODAY(),'市場'!$H$5:$H$104,"核准",'市場'!$I$5:$I$104,"&lt;&gt;")&gt;0,COUNTIFS('品類'!$A$5:$A$104,C122,'品類'!$E$5:$E$104,"&lt;&gt;")&gt;0),"核准","待確認")))</x:f>
      </x:c>
      <x:c r="J122" s="25" t="str">
        <x:f>IF(A122="","",IF(OR(H122="",COUNTIFS('規則'!$A$5:$A$204,G122,'規則'!$F$5:$F$204,"&lt;&gt;",'規則'!$G$5:$G$204,"&lt;&gt;")=0),"缺少檢視日期",IF(OR(H122&lt;TODAY(),COUNTIFS('規則'!$A$5:$A$204,G122,'規則'!$F$5:$F$204,"&lt;="&amp;TODAY(),'規則'!$G$5:$G$204,"&gt;="&amp;TODAY(),'規則'!$E$5:$E$204,"&lt;&gt;",'規則'!$H$5:$H$204,"&lt;&gt;")=0,COUNTIFS('市場'!$A$5:$A$104,B122,'市場'!$G$5:$G$104,"&gt;="&amp;TODAY(),'市場'!$E$5:$E$104,"&lt;&gt;",'市場'!$I$5:$I$104,"&lt;&gt;")=0),"應檢視","有效")))</x:f>
      </x:c>
      <x:c r="K122" s="25" t="str">
        <x:f>IF(A122="","",IF(I122="核准","可使用",IF(COUNTIFS('替代品'!$B$5:$B$204,B122,'替代品'!$C$5:$C$204,C122,'替代品'!$D$5:$D$204,A122,'替代品'!$F$5:$F$204,"核准",'替代品'!$H$5:$H$204,"&lt;="&amp;TODAY(),'替代品'!$I$5:$I$204,"&gt;="&amp;TODAY(),'替代品'!$J$5:$J$204,"&lt;&gt;")&gt;0,"可使用","需要處理")))</x:f>
      </x:c>
      <x:c r="L122" s="25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25" t="str">
        <x:f>IF(A123="","",IF(OR(D123="禁止",E123="禁止",F123="禁止",COUNTIFS('規則'!$A$5:$A$204,G123,'規則'!$D$5:$D$204,"禁止")&gt;0,COUNTIFS('市場'!$A$5:$A$104,B123,'市場'!$H$5:$H$104,"禁止")&gt;0),"禁止",IF(AND(D123="核准",E123="核准",F123="核准",H123&lt;&gt;"",H123&gt;=TODAY(),L123&lt;&gt;"",COUNTIFS('規則'!$A$5:$A$204,G123,'規則'!$B$5:$B$204,B123,'規則'!$C$5:$C$204,C123,'規則'!$D$5:$D$204,"核准",'規則'!$E$5:$E$204,"&lt;&gt;",'規則'!$F$5:$F$204,"&lt;="&amp;TODAY(),'規則'!$G$5:$G$204,"&gt;="&amp;TODAY(),'規則'!$H$5:$H$204,"&lt;&gt;")&gt;0,COUNTIFS('市場'!$A$5:$A$104,B123,'市場'!$E$5:$E$104,"&lt;&gt;",'市場'!$G$5:$G$104,"&gt;="&amp;TODAY(),'市場'!$H$5:$H$104,"核准",'市場'!$I$5:$I$104,"&lt;&gt;")&gt;0,COUNTIFS('品類'!$A$5:$A$104,C123,'品類'!$E$5:$E$104,"&lt;&gt;")&gt;0),"核准","待確認")))</x:f>
      </x:c>
      <x:c r="J123" s="25" t="str">
        <x:f>IF(A123="","",IF(OR(H123="",COUNTIFS('規則'!$A$5:$A$204,G123,'規則'!$F$5:$F$204,"&lt;&gt;",'規則'!$G$5:$G$204,"&lt;&gt;")=0),"缺少檢視日期",IF(OR(H123&lt;TODAY(),COUNTIFS('規則'!$A$5:$A$204,G123,'規則'!$F$5:$F$204,"&lt;="&amp;TODAY(),'規則'!$G$5:$G$204,"&gt;="&amp;TODAY(),'規則'!$E$5:$E$204,"&lt;&gt;",'規則'!$H$5:$H$204,"&lt;&gt;")=0,COUNTIFS('市場'!$A$5:$A$104,B123,'市場'!$G$5:$G$104,"&gt;="&amp;TODAY(),'市場'!$E$5:$E$104,"&lt;&gt;",'市場'!$I$5:$I$104,"&lt;&gt;")=0),"應檢視","有效")))</x:f>
      </x:c>
      <x:c r="K123" s="25" t="str">
        <x:f>IF(A123="","",IF(I123="核准","可使用",IF(COUNTIFS('替代品'!$B$5:$B$204,B123,'替代品'!$C$5:$C$204,C123,'替代品'!$D$5:$D$204,A123,'替代品'!$F$5:$F$204,"核准",'替代品'!$H$5:$H$204,"&lt;="&amp;TODAY(),'替代品'!$I$5:$I$204,"&gt;="&amp;TODAY(),'替代品'!$J$5:$J$204,"&lt;&gt;")&gt;0,"可使用","需要處理")))</x:f>
      </x:c>
      <x:c r="L123" s="25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25" t="str">
        <x:f>IF(A124="","",IF(OR(D124="禁止",E124="禁止",F124="禁止",COUNTIFS('規則'!$A$5:$A$204,G124,'規則'!$D$5:$D$204,"禁止")&gt;0,COUNTIFS('市場'!$A$5:$A$104,B124,'市場'!$H$5:$H$104,"禁止")&gt;0),"禁止",IF(AND(D124="核准",E124="核准",F124="核准",H124&lt;&gt;"",H124&gt;=TODAY(),L124&lt;&gt;"",COUNTIFS('規則'!$A$5:$A$204,G124,'規則'!$B$5:$B$204,B124,'規則'!$C$5:$C$204,C124,'規則'!$D$5:$D$204,"核准",'規則'!$E$5:$E$204,"&lt;&gt;",'規則'!$F$5:$F$204,"&lt;="&amp;TODAY(),'規則'!$G$5:$G$204,"&gt;="&amp;TODAY(),'規則'!$H$5:$H$204,"&lt;&gt;")&gt;0,COUNTIFS('市場'!$A$5:$A$104,B124,'市場'!$E$5:$E$104,"&lt;&gt;",'市場'!$G$5:$G$104,"&gt;="&amp;TODAY(),'市場'!$H$5:$H$104,"核准",'市場'!$I$5:$I$104,"&lt;&gt;")&gt;0,COUNTIFS('品類'!$A$5:$A$104,C124,'品類'!$E$5:$E$104,"&lt;&gt;")&gt;0),"核准","待確認")))</x:f>
      </x:c>
      <x:c r="J124" s="25" t="str">
        <x:f>IF(A124="","",IF(OR(H124="",COUNTIFS('規則'!$A$5:$A$204,G124,'規則'!$F$5:$F$204,"&lt;&gt;",'規則'!$G$5:$G$204,"&lt;&gt;")=0),"缺少檢視日期",IF(OR(H124&lt;TODAY(),COUNTIFS('規則'!$A$5:$A$204,G124,'規則'!$F$5:$F$204,"&lt;="&amp;TODAY(),'規則'!$G$5:$G$204,"&gt;="&amp;TODAY(),'規則'!$E$5:$E$204,"&lt;&gt;",'規則'!$H$5:$H$204,"&lt;&gt;")=0,COUNTIFS('市場'!$A$5:$A$104,B124,'市場'!$G$5:$G$104,"&gt;="&amp;TODAY(),'市場'!$E$5:$E$104,"&lt;&gt;",'市場'!$I$5:$I$104,"&lt;&gt;")=0),"應檢視","有效")))</x:f>
      </x:c>
      <x:c r="K124" s="25" t="str">
        <x:f>IF(A124="","",IF(I124="核准","可使用",IF(COUNTIFS('替代品'!$B$5:$B$204,B124,'替代品'!$C$5:$C$204,C124,'替代品'!$D$5:$D$204,A124,'替代品'!$F$5:$F$204,"核准",'替代品'!$H$5:$H$204,"&lt;="&amp;TODAY(),'替代品'!$I$5:$I$204,"&gt;="&amp;TODAY(),'替代品'!$J$5:$J$204,"&lt;&gt;")&gt;0,"可使用","需要處理")))</x:f>
      </x:c>
      <x:c r="L124" s="25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25" t="str">
        <x:f>IF(A125="","",IF(OR(D125="禁止",E125="禁止",F125="禁止",COUNTIFS('規則'!$A$5:$A$204,G125,'規則'!$D$5:$D$204,"禁止")&gt;0,COUNTIFS('市場'!$A$5:$A$104,B125,'市場'!$H$5:$H$104,"禁止")&gt;0),"禁止",IF(AND(D125="核准",E125="核准",F125="核准",H125&lt;&gt;"",H125&gt;=TODAY(),L125&lt;&gt;"",COUNTIFS('規則'!$A$5:$A$204,G125,'規則'!$B$5:$B$204,B125,'規則'!$C$5:$C$204,C125,'規則'!$D$5:$D$204,"核准",'規則'!$E$5:$E$204,"&lt;&gt;",'規則'!$F$5:$F$204,"&lt;="&amp;TODAY(),'規則'!$G$5:$G$204,"&gt;="&amp;TODAY(),'規則'!$H$5:$H$204,"&lt;&gt;")&gt;0,COUNTIFS('市場'!$A$5:$A$104,B125,'市場'!$E$5:$E$104,"&lt;&gt;",'市場'!$G$5:$G$104,"&gt;="&amp;TODAY(),'市場'!$H$5:$H$104,"核准",'市場'!$I$5:$I$104,"&lt;&gt;")&gt;0,COUNTIFS('品類'!$A$5:$A$104,C125,'品類'!$E$5:$E$104,"&lt;&gt;")&gt;0),"核准","待確認")))</x:f>
      </x:c>
      <x:c r="J125" s="25" t="str">
        <x:f>IF(A125="","",IF(OR(H125="",COUNTIFS('規則'!$A$5:$A$204,G125,'規則'!$F$5:$F$204,"&lt;&gt;",'規則'!$G$5:$G$204,"&lt;&gt;")=0),"缺少檢視日期",IF(OR(H125&lt;TODAY(),COUNTIFS('規則'!$A$5:$A$204,G125,'規則'!$F$5:$F$204,"&lt;="&amp;TODAY(),'規則'!$G$5:$G$204,"&gt;="&amp;TODAY(),'規則'!$E$5:$E$204,"&lt;&gt;",'規則'!$H$5:$H$204,"&lt;&gt;")=0,COUNTIFS('市場'!$A$5:$A$104,B125,'市場'!$G$5:$G$104,"&gt;="&amp;TODAY(),'市場'!$E$5:$E$104,"&lt;&gt;",'市場'!$I$5:$I$104,"&lt;&gt;")=0),"應檢視","有效")))</x:f>
      </x:c>
      <x:c r="K125" s="25" t="str">
        <x:f>IF(A125="","",IF(I125="核准","可使用",IF(COUNTIFS('替代品'!$B$5:$B$204,B125,'替代品'!$C$5:$C$204,C125,'替代品'!$D$5:$D$204,A125,'替代品'!$F$5:$F$204,"核准",'替代品'!$H$5:$H$204,"&lt;="&amp;TODAY(),'替代品'!$I$5:$I$204,"&gt;="&amp;TODAY(),'替代品'!$J$5:$J$204,"&lt;&gt;")&gt;0,"可使用","需要處理")))</x:f>
      </x:c>
      <x:c r="L125" s="25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25" t="str">
        <x:f>IF(A126="","",IF(OR(D126="禁止",E126="禁止",F126="禁止",COUNTIFS('規則'!$A$5:$A$204,G126,'規則'!$D$5:$D$204,"禁止")&gt;0,COUNTIFS('市場'!$A$5:$A$104,B126,'市場'!$H$5:$H$104,"禁止")&gt;0),"禁止",IF(AND(D126="核准",E126="核准",F126="核准",H126&lt;&gt;"",H126&gt;=TODAY(),L126&lt;&gt;"",COUNTIFS('規則'!$A$5:$A$204,G126,'規則'!$B$5:$B$204,B126,'規則'!$C$5:$C$204,C126,'規則'!$D$5:$D$204,"核准",'規則'!$E$5:$E$204,"&lt;&gt;",'規則'!$F$5:$F$204,"&lt;="&amp;TODAY(),'規則'!$G$5:$G$204,"&gt;="&amp;TODAY(),'規則'!$H$5:$H$204,"&lt;&gt;")&gt;0,COUNTIFS('市場'!$A$5:$A$104,B126,'市場'!$E$5:$E$104,"&lt;&gt;",'市場'!$G$5:$G$104,"&gt;="&amp;TODAY(),'市場'!$H$5:$H$104,"核准",'市場'!$I$5:$I$104,"&lt;&gt;")&gt;0,COUNTIFS('品類'!$A$5:$A$104,C126,'品類'!$E$5:$E$104,"&lt;&gt;")&gt;0),"核准","待確認")))</x:f>
      </x:c>
      <x:c r="J126" s="25" t="str">
        <x:f>IF(A126="","",IF(OR(H126="",COUNTIFS('規則'!$A$5:$A$204,G126,'規則'!$F$5:$F$204,"&lt;&gt;",'規則'!$G$5:$G$204,"&lt;&gt;")=0),"缺少檢視日期",IF(OR(H126&lt;TODAY(),COUNTIFS('規則'!$A$5:$A$204,G126,'規則'!$F$5:$F$204,"&lt;="&amp;TODAY(),'規則'!$G$5:$G$204,"&gt;="&amp;TODAY(),'規則'!$E$5:$E$204,"&lt;&gt;",'規則'!$H$5:$H$204,"&lt;&gt;")=0,COUNTIFS('市場'!$A$5:$A$104,B126,'市場'!$G$5:$G$104,"&gt;="&amp;TODAY(),'市場'!$E$5:$E$104,"&lt;&gt;",'市場'!$I$5:$I$104,"&lt;&gt;")=0),"應檢視","有效")))</x:f>
      </x:c>
      <x:c r="K126" s="25" t="str">
        <x:f>IF(A126="","",IF(I126="核准","可使用",IF(COUNTIFS('替代品'!$B$5:$B$204,B126,'替代品'!$C$5:$C$204,C126,'替代品'!$D$5:$D$204,A126,'替代品'!$F$5:$F$204,"核准",'替代品'!$H$5:$H$204,"&lt;="&amp;TODAY(),'替代品'!$I$5:$I$204,"&gt;="&amp;TODAY(),'替代品'!$J$5:$J$204,"&lt;&gt;")&gt;0,"可使用","需要處理")))</x:f>
      </x:c>
      <x:c r="L126" s="25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25" t="str">
        <x:f>IF(A127="","",IF(OR(D127="禁止",E127="禁止",F127="禁止",COUNTIFS('規則'!$A$5:$A$204,G127,'規則'!$D$5:$D$204,"禁止")&gt;0,COUNTIFS('市場'!$A$5:$A$104,B127,'市場'!$H$5:$H$104,"禁止")&gt;0),"禁止",IF(AND(D127="核准",E127="核准",F127="核准",H127&lt;&gt;"",H127&gt;=TODAY(),L127&lt;&gt;"",COUNTIFS('規則'!$A$5:$A$204,G127,'規則'!$B$5:$B$204,B127,'規則'!$C$5:$C$204,C127,'規則'!$D$5:$D$204,"核准",'規則'!$E$5:$E$204,"&lt;&gt;",'規則'!$F$5:$F$204,"&lt;="&amp;TODAY(),'規則'!$G$5:$G$204,"&gt;="&amp;TODAY(),'規則'!$H$5:$H$204,"&lt;&gt;")&gt;0,COUNTIFS('市場'!$A$5:$A$104,B127,'市場'!$E$5:$E$104,"&lt;&gt;",'市場'!$G$5:$G$104,"&gt;="&amp;TODAY(),'市場'!$H$5:$H$104,"核准",'市場'!$I$5:$I$104,"&lt;&gt;")&gt;0,COUNTIFS('品類'!$A$5:$A$104,C127,'品類'!$E$5:$E$104,"&lt;&gt;")&gt;0),"核准","待確認")))</x:f>
      </x:c>
      <x:c r="J127" s="25" t="str">
        <x:f>IF(A127="","",IF(OR(H127="",COUNTIFS('規則'!$A$5:$A$204,G127,'規則'!$F$5:$F$204,"&lt;&gt;",'規則'!$G$5:$G$204,"&lt;&gt;")=0),"缺少檢視日期",IF(OR(H127&lt;TODAY(),COUNTIFS('規則'!$A$5:$A$204,G127,'規則'!$F$5:$F$204,"&lt;="&amp;TODAY(),'規則'!$G$5:$G$204,"&gt;="&amp;TODAY(),'規則'!$E$5:$E$204,"&lt;&gt;",'規則'!$H$5:$H$204,"&lt;&gt;")=0,COUNTIFS('市場'!$A$5:$A$104,B127,'市場'!$G$5:$G$104,"&gt;="&amp;TODAY(),'市場'!$E$5:$E$104,"&lt;&gt;",'市場'!$I$5:$I$104,"&lt;&gt;")=0),"應檢視","有效")))</x:f>
      </x:c>
      <x:c r="K127" s="25" t="str">
        <x:f>IF(A127="","",IF(I127="核准","可使用",IF(COUNTIFS('替代品'!$B$5:$B$204,B127,'替代品'!$C$5:$C$204,C127,'替代品'!$D$5:$D$204,A127,'替代品'!$F$5:$F$204,"核准",'替代品'!$H$5:$H$204,"&lt;="&amp;TODAY(),'替代品'!$I$5:$I$204,"&gt;="&amp;TODAY(),'替代品'!$J$5:$J$204,"&lt;&gt;")&gt;0,"可使用","需要處理")))</x:f>
      </x:c>
      <x:c r="L127" s="25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25" t="str">
        <x:f>IF(A128="","",IF(OR(D128="禁止",E128="禁止",F128="禁止",COUNTIFS('規則'!$A$5:$A$204,G128,'規則'!$D$5:$D$204,"禁止")&gt;0,COUNTIFS('市場'!$A$5:$A$104,B128,'市場'!$H$5:$H$104,"禁止")&gt;0),"禁止",IF(AND(D128="核准",E128="核准",F128="核准",H128&lt;&gt;"",H128&gt;=TODAY(),L128&lt;&gt;"",COUNTIFS('規則'!$A$5:$A$204,G128,'規則'!$B$5:$B$204,B128,'規則'!$C$5:$C$204,C128,'規則'!$D$5:$D$204,"核准",'規則'!$E$5:$E$204,"&lt;&gt;",'規則'!$F$5:$F$204,"&lt;="&amp;TODAY(),'規則'!$G$5:$G$204,"&gt;="&amp;TODAY(),'規則'!$H$5:$H$204,"&lt;&gt;")&gt;0,COUNTIFS('市場'!$A$5:$A$104,B128,'市場'!$E$5:$E$104,"&lt;&gt;",'市場'!$G$5:$G$104,"&gt;="&amp;TODAY(),'市場'!$H$5:$H$104,"核准",'市場'!$I$5:$I$104,"&lt;&gt;")&gt;0,COUNTIFS('品類'!$A$5:$A$104,C128,'品類'!$E$5:$E$104,"&lt;&gt;")&gt;0),"核准","待確認")))</x:f>
      </x:c>
      <x:c r="J128" s="25" t="str">
        <x:f>IF(A128="","",IF(OR(H128="",COUNTIFS('規則'!$A$5:$A$204,G128,'規則'!$F$5:$F$204,"&lt;&gt;",'規則'!$G$5:$G$204,"&lt;&gt;")=0),"缺少檢視日期",IF(OR(H128&lt;TODAY(),COUNTIFS('規則'!$A$5:$A$204,G128,'規則'!$F$5:$F$204,"&lt;="&amp;TODAY(),'規則'!$G$5:$G$204,"&gt;="&amp;TODAY(),'規則'!$E$5:$E$204,"&lt;&gt;",'規則'!$H$5:$H$204,"&lt;&gt;")=0,COUNTIFS('市場'!$A$5:$A$104,B128,'市場'!$G$5:$G$104,"&gt;="&amp;TODAY(),'市場'!$E$5:$E$104,"&lt;&gt;",'市場'!$I$5:$I$104,"&lt;&gt;")=0),"應檢視","有效")))</x:f>
      </x:c>
      <x:c r="K128" s="25" t="str">
        <x:f>IF(A128="","",IF(I128="核准","可使用",IF(COUNTIFS('替代品'!$B$5:$B$204,B128,'替代品'!$C$5:$C$204,C128,'替代品'!$D$5:$D$204,A128,'替代品'!$F$5:$F$204,"核准",'替代品'!$H$5:$H$204,"&lt;="&amp;TODAY(),'替代品'!$I$5:$I$204,"&gt;="&amp;TODAY(),'替代品'!$J$5:$J$204,"&lt;&gt;")&gt;0,"可使用","需要處理")))</x:f>
      </x:c>
      <x:c r="L128" s="25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25" t="str">
        <x:f>IF(A129="","",IF(OR(D129="禁止",E129="禁止",F129="禁止",COUNTIFS('規則'!$A$5:$A$204,G129,'規則'!$D$5:$D$204,"禁止")&gt;0,COUNTIFS('市場'!$A$5:$A$104,B129,'市場'!$H$5:$H$104,"禁止")&gt;0),"禁止",IF(AND(D129="核准",E129="核准",F129="核准",H129&lt;&gt;"",H129&gt;=TODAY(),L129&lt;&gt;"",COUNTIFS('規則'!$A$5:$A$204,G129,'規則'!$B$5:$B$204,B129,'規則'!$C$5:$C$204,C129,'規則'!$D$5:$D$204,"核准",'規則'!$E$5:$E$204,"&lt;&gt;",'規則'!$F$5:$F$204,"&lt;="&amp;TODAY(),'規則'!$G$5:$G$204,"&gt;="&amp;TODAY(),'規則'!$H$5:$H$204,"&lt;&gt;")&gt;0,COUNTIFS('市場'!$A$5:$A$104,B129,'市場'!$E$5:$E$104,"&lt;&gt;",'市場'!$G$5:$G$104,"&gt;="&amp;TODAY(),'市場'!$H$5:$H$104,"核准",'市場'!$I$5:$I$104,"&lt;&gt;")&gt;0,COUNTIFS('品類'!$A$5:$A$104,C129,'品類'!$E$5:$E$104,"&lt;&gt;")&gt;0),"核准","待確認")))</x:f>
      </x:c>
      <x:c r="J129" s="25" t="str">
        <x:f>IF(A129="","",IF(OR(H129="",COUNTIFS('規則'!$A$5:$A$204,G129,'規則'!$F$5:$F$204,"&lt;&gt;",'規則'!$G$5:$G$204,"&lt;&gt;")=0),"缺少檢視日期",IF(OR(H129&lt;TODAY(),COUNTIFS('規則'!$A$5:$A$204,G129,'規則'!$F$5:$F$204,"&lt;="&amp;TODAY(),'規則'!$G$5:$G$204,"&gt;="&amp;TODAY(),'規則'!$E$5:$E$204,"&lt;&gt;",'規則'!$H$5:$H$204,"&lt;&gt;")=0,COUNTIFS('市場'!$A$5:$A$104,B129,'市場'!$G$5:$G$104,"&gt;="&amp;TODAY(),'市場'!$E$5:$E$104,"&lt;&gt;",'市場'!$I$5:$I$104,"&lt;&gt;")=0),"應檢視","有效")))</x:f>
      </x:c>
      <x:c r="K129" s="25" t="str">
        <x:f>IF(A129="","",IF(I129="核准","可使用",IF(COUNTIFS('替代品'!$B$5:$B$204,B129,'替代品'!$C$5:$C$204,C129,'替代品'!$D$5:$D$204,A129,'替代品'!$F$5:$F$204,"核准",'替代品'!$H$5:$H$204,"&lt;="&amp;TODAY(),'替代品'!$I$5:$I$204,"&gt;="&amp;TODAY(),'替代品'!$J$5:$J$204,"&lt;&gt;")&gt;0,"可使用","需要處理")))</x:f>
      </x:c>
      <x:c r="L129" s="25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25" t="str">
        <x:f>IF(A130="","",IF(OR(D130="禁止",E130="禁止",F130="禁止",COUNTIFS('規則'!$A$5:$A$204,G130,'規則'!$D$5:$D$204,"禁止")&gt;0,COUNTIFS('市場'!$A$5:$A$104,B130,'市場'!$H$5:$H$104,"禁止")&gt;0),"禁止",IF(AND(D130="核准",E130="核准",F130="核准",H130&lt;&gt;"",H130&gt;=TODAY(),L130&lt;&gt;"",COUNTIFS('規則'!$A$5:$A$204,G130,'規則'!$B$5:$B$204,B130,'規則'!$C$5:$C$204,C130,'規則'!$D$5:$D$204,"核准",'規則'!$E$5:$E$204,"&lt;&gt;",'規則'!$F$5:$F$204,"&lt;="&amp;TODAY(),'規則'!$G$5:$G$204,"&gt;="&amp;TODAY(),'規則'!$H$5:$H$204,"&lt;&gt;")&gt;0,COUNTIFS('市場'!$A$5:$A$104,B130,'市場'!$E$5:$E$104,"&lt;&gt;",'市場'!$G$5:$G$104,"&gt;="&amp;TODAY(),'市場'!$H$5:$H$104,"核准",'市場'!$I$5:$I$104,"&lt;&gt;")&gt;0,COUNTIFS('品類'!$A$5:$A$104,C130,'品類'!$E$5:$E$104,"&lt;&gt;")&gt;0),"核准","待確認")))</x:f>
      </x:c>
      <x:c r="J130" s="25" t="str">
        <x:f>IF(A130="","",IF(OR(H130="",COUNTIFS('規則'!$A$5:$A$204,G130,'規則'!$F$5:$F$204,"&lt;&gt;",'規則'!$G$5:$G$204,"&lt;&gt;")=0),"缺少檢視日期",IF(OR(H130&lt;TODAY(),COUNTIFS('規則'!$A$5:$A$204,G130,'規則'!$F$5:$F$204,"&lt;="&amp;TODAY(),'規則'!$G$5:$G$204,"&gt;="&amp;TODAY(),'規則'!$E$5:$E$204,"&lt;&gt;",'規則'!$H$5:$H$204,"&lt;&gt;")=0,COUNTIFS('市場'!$A$5:$A$104,B130,'市場'!$G$5:$G$104,"&gt;="&amp;TODAY(),'市場'!$E$5:$E$104,"&lt;&gt;",'市場'!$I$5:$I$104,"&lt;&gt;")=0),"應檢視","有效")))</x:f>
      </x:c>
      <x:c r="K130" s="25" t="str">
        <x:f>IF(A130="","",IF(I130="核准","可使用",IF(COUNTIFS('替代品'!$B$5:$B$204,B130,'替代品'!$C$5:$C$204,C130,'替代品'!$D$5:$D$204,A130,'替代品'!$F$5:$F$204,"核准",'替代品'!$H$5:$H$204,"&lt;="&amp;TODAY(),'替代品'!$I$5:$I$204,"&gt;="&amp;TODAY(),'替代品'!$J$5:$J$204,"&lt;&gt;")&gt;0,"可使用","需要處理")))</x:f>
      </x:c>
      <x:c r="L130" s="25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25" t="str">
        <x:f>IF(A131="","",IF(OR(D131="禁止",E131="禁止",F131="禁止",COUNTIFS('規則'!$A$5:$A$204,G131,'規則'!$D$5:$D$204,"禁止")&gt;0,COUNTIFS('市場'!$A$5:$A$104,B131,'市場'!$H$5:$H$104,"禁止")&gt;0),"禁止",IF(AND(D131="核准",E131="核准",F131="核准",H131&lt;&gt;"",H131&gt;=TODAY(),L131&lt;&gt;"",COUNTIFS('規則'!$A$5:$A$204,G131,'規則'!$B$5:$B$204,B131,'規則'!$C$5:$C$204,C131,'規則'!$D$5:$D$204,"核准",'規則'!$E$5:$E$204,"&lt;&gt;",'規則'!$F$5:$F$204,"&lt;="&amp;TODAY(),'規則'!$G$5:$G$204,"&gt;="&amp;TODAY(),'規則'!$H$5:$H$204,"&lt;&gt;")&gt;0,COUNTIFS('市場'!$A$5:$A$104,B131,'市場'!$E$5:$E$104,"&lt;&gt;",'市場'!$G$5:$G$104,"&gt;="&amp;TODAY(),'市場'!$H$5:$H$104,"核准",'市場'!$I$5:$I$104,"&lt;&gt;")&gt;0,COUNTIFS('品類'!$A$5:$A$104,C131,'品類'!$E$5:$E$104,"&lt;&gt;")&gt;0),"核准","待確認")))</x:f>
      </x:c>
      <x:c r="J131" s="25" t="str">
        <x:f>IF(A131="","",IF(OR(H131="",COUNTIFS('規則'!$A$5:$A$204,G131,'規則'!$F$5:$F$204,"&lt;&gt;",'規則'!$G$5:$G$204,"&lt;&gt;")=0),"缺少檢視日期",IF(OR(H131&lt;TODAY(),COUNTIFS('規則'!$A$5:$A$204,G131,'規則'!$F$5:$F$204,"&lt;="&amp;TODAY(),'規則'!$G$5:$G$204,"&gt;="&amp;TODAY(),'規則'!$E$5:$E$204,"&lt;&gt;",'規則'!$H$5:$H$204,"&lt;&gt;")=0,COUNTIFS('市場'!$A$5:$A$104,B131,'市場'!$G$5:$G$104,"&gt;="&amp;TODAY(),'市場'!$E$5:$E$104,"&lt;&gt;",'市場'!$I$5:$I$104,"&lt;&gt;")=0),"應檢視","有效")))</x:f>
      </x:c>
      <x:c r="K131" s="25" t="str">
        <x:f>IF(A131="","",IF(I131="核准","可使用",IF(COUNTIFS('替代品'!$B$5:$B$204,B131,'替代品'!$C$5:$C$204,C131,'替代品'!$D$5:$D$204,A131,'替代品'!$F$5:$F$204,"核准",'替代品'!$H$5:$H$204,"&lt;="&amp;TODAY(),'替代品'!$I$5:$I$204,"&gt;="&amp;TODAY(),'替代品'!$J$5:$J$204,"&lt;&gt;")&gt;0,"可使用","需要處理")))</x:f>
      </x:c>
      <x:c r="L131" s="25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25" t="str">
        <x:f>IF(A132="","",IF(OR(D132="禁止",E132="禁止",F132="禁止",COUNTIFS('規則'!$A$5:$A$204,G132,'規則'!$D$5:$D$204,"禁止")&gt;0,COUNTIFS('市場'!$A$5:$A$104,B132,'市場'!$H$5:$H$104,"禁止")&gt;0),"禁止",IF(AND(D132="核准",E132="核准",F132="核准",H132&lt;&gt;"",H132&gt;=TODAY(),L132&lt;&gt;"",COUNTIFS('規則'!$A$5:$A$204,G132,'規則'!$B$5:$B$204,B132,'規則'!$C$5:$C$204,C132,'規則'!$D$5:$D$204,"核准",'規則'!$E$5:$E$204,"&lt;&gt;",'規則'!$F$5:$F$204,"&lt;="&amp;TODAY(),'規則'!$G$5:$G$204,"&gt;="&amp;TODAY(),'規則'!$H$5:$H$204,"&lt;&gt;")&gt;0,COUNTIFS('市場'!$A$5:$A$104,B132,'市場'!$E$5:$E$104,"&lt;&gt;",'市場'!$G$5:$G$104,"&gt;="&amp;TODAY(),'市場'!$H$5:$H$104,"核准",'市場'!$I$5:$I$104,"&lt;&gt;")&gt;0,COUNTIFS('品類'!$A$5:$A$104,C132,'品類'!$E$5:$E$104,"&lt;&gt;")&gt;0),"核准","待確認")))</x:f>
      </x:c>
      <x:c r="J132" s="25" t="str">
        <x:f>IF(A132="","",IF(OR(H132="",COUNTIFS('規則'!$A$5:$A$204,G132,'規則'!$F$5:$F$204,"&lt;&gt;",'規則'!$G$5:$G$204,"&lt;&gt;")=0),"缺少檢視日期",IF(OR(H132&lt;TODAY(),COUNTIFS('規則'!$A$5:$A$204,G132,'規則'!$F$5:$F$204,"&lt;="&amp;TODAY(),'規則'!$G$5:$G$204,"&gt;="&amp;TODAY(),'規則'!$E$5:$E$204,"&lt;&gt;",'規則'!$H$5:$H$204,"&lt;&gt;")=0,COUNTIFS('市場'!$A$5:$A$104,B132,'市場'!$G$5:$G$104,"&gt;="&amp;TODAY(),'市場'!$E$5:$E$104,"&lt;&gt;",'市場'!$I$5:$I$104,"&lt;&gt;")=0),"應檢視","有效")))</x:f>
      </x:c>
      <x:c r="K132" s="25" t="str">
        <x:f>IF(A132="","",IF(I132="核准","可使用",IF(COUNTIFS('替代品'!$B$5:$B$204,B132,'替代品'!$C$5:$C$204,C132,'替代品'!$D$5:$D$204,A132,'替代品'!$F$5:$F$204,"核准",'替代品'!$H$5:$H$204,"&lt;="&amp;TODAY(),'替代品'!$I$5:$I$204,"&gt;="&amp;TODAY(),'替代品'!$J$5:$J$204,"&lt;&gt;")&gt;0,"可使用","需要處理")))</x:f>
      </x:c>
      <x:c r="L132" s="25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25" t="str">
        <x:f>IF(A133="","",IF(OR(D133="禁止",E133="禁止",F133="禁止",COUNTIFS('規則'!$A$5:$A$204,G133,'規則'!$D$5:$D$204,"禁止")&gt;0,COUNTIFS('市場'!$A$5:$A$104,B133,'市場'!$H$5:$H$104,"禁止")&gt;0),"禁止",IF(AND(D133="核准",E133="核准",F133="核准",H133&lt;&gt;"",H133&gt;=TODAY(),L133&lt;&gt;"",COUNTIFS('規則'!$A$5:$A$204,G133,'規則'!$B$5:$B$204,B133,'規則'!$C$5:$C$204,C133,'規則'!$D$5:$D$204,"核准",'規則'!$E$5:$E$204,"&lt;&gt;",'規則'!$F$5:$F$204,"&lt;="&amp;TODAY(),'規則'!$G$5:$G$204,"&gt;="&amp;TODAY(),'規則'!$H$5:$H$204,"&lt;&gt;")&gt;0,COUNTIFS('市場'!$A$5:$A$104,B133,'市場'!$E$5:$E$104,"&lt;&gt;",'市場'!$G$5:$G$104,"&gt;="&amp;TODAY(),'市場'!$H$5:$H$104,"核准",'市場'!$I$5:$I$104,"&lt;&gt;")&gt;0,COUNTIFS('品類'!$A$5:$A$104,C133,'品類'!$E$5:$E$104,"&lt;&gt;")&gt;0),"核准","待確認")))</x:f>
      </x:c>
      <x:c r="J133" s="25" t="str">
        <x:f>IF(A133="","",IF(OR(H133="",COUNTIFS('規則'!$A$5:$A$204,G133,'規則'!$F$5:$F$204,"&lt;&gt;",'規則'!$G$5:$G$204,"&lt;&gt;")=0),"缺少檢視日期",IF(OR(H133&lt;TODAY(),COUNTIFS('規則'!$A$5:$A$204,G133,'規則'!$F$5:$F$204,"&lt;="&amp;TODAY(),'規則'!$G$5:$G$204,"&gt;="&amp;TODAY(),'規則'!$E$5:$E$204,"&lt;&gt;",'規則'!$H$5:$H$204,"&lt;&gt;")=0,COUNTIFS('市場'!$A$5:$A$104,B133,'市場'!$G$5:$G$104,"&gt;="&amp;TODAY(),'市場'!$E$5:$E$104,"&lt;&gt;",'市場'!$I$5:$I$104,"&lt;&gt;")=0),"應檢視","有效")))</x:f>
      </x:c>
      <x:c r="K133" s="25" t="str">
        <x:f>IF(A133="","",IF(I133="核准","可使用",IF(COUNTIFS('替代品'!$B$5:$B$204,B133,'替代品'!$C$5:$C$204,C133,'替代品'!$D$5:$D$204,A133,'替代品'!$F$5:$F$204,"核准",'替代品'!$H$5:$H$204,"&lt;="&amp;TODAY(),'替代品'!$I$5:$I$204,"&gt;="&amp;TODAY(),'替代品'!$J$5:$J$204,"&lt;&gt;")&gt;0,"可使用","需要處理")))</x:f>
      </x:c>
      <x:c r="L133" s="25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25" t="str">
        <x:f>IF(A134="","",IF(OR(D134="禁止",E134="禁止",F134="禁止",COUNTIFS('規則'!$A$5:$A$204,G134,'規則'!$D$5:$D$204,"禁止")&gt;0,COUNTIFS('市場'!$A$5:$A$104,B134,'市場'!$H$5:$H$104,"禁止")&gt;0),"禁止",IF(AND(D134="核准",E134="核准",F134="核准",H134&lt;&gt;"",H134&gt;=TODAY(),L134&lt;&gt;"",COUNTIFS('規則'!$A$5:$A$204,G134,'規則'!$B$5:$B$204,B134,'規則'!$C$5:$C$204,C134,'規則'!$D$5:$D$204,"核准",'規則'!$E$5:$E$204,"&lt;&gt;",'規則'!$F$5:$F$204,"&lt;="&amp;TODAY(),'規則'!$G$5:$G$204,"&gt;="&amp;TODAY(),'規則'!$H$5:$H$204,"&lt;&gt;")&gt;0,COUNTIFS('市場'!$A$5:$A$104,B134,'市場'!$E$5:$E$104,"&lt;&gt;",'市場'!$G$5:$G$104,"&gt;="&amp;TODAY(),'市場'!$H$5:$H$104,"核准",'市場'!$I$5:$I$104,"&lt;&gt;")&gt;0,COUNTIFS('品類'!$A$5:$A$104,C134,'品類'!$E$5:$E$104,"&lt;&gt;")&gt;0),"核准","待確認")))</x:f>
      </x:c>
      <x:c r="J134" s="25" t="str">
        <x:f>IF(A134="","",IF(OR(H134="",COUNTIFS('規則'!$A$5:$A$204,G134,'規則'!$F$5:$F$204,"&lt;&gt;",'規則'!$G$5:$G$204,"&lt;&gt;")=0),"缺少檢視日期",IF(OR(H134&lt;TODAY(),COUNTIFS('規則'!$A$5:$A$204,G134,'規則'!$F$5:$F$204,"&lt;="&amp;TODAY(),'規則'!$G$5:$G$204,"&gt;="&amp;TODAY(),'規則'!$E$5:$E$204,"&lt;&gt;",'規則'!$H$5:$H$204,"&lt;&gt;")=0,COUNTIFS('市場'!$A$5:$A$104,B134,'市場'!$G$5:$G$104,"&gt;="&amp;TODAY(),'市場'!$E$5:$E$104,"&lt;&gt;",'市場'!$I$5:$I$104,"&lt;&gt;")=0),"應檢視","有效")))</x:f>
      </x:c>
      <x:c r="K134" s="25" t="str">
        <x:f>IF(A134="","",IF(I134="核准","可使用",IF(COUNTIFS('替代品'!$B$5:$B$204,B134,'替代品'!$C$5:$C$204,C134,'替代品'!$D$5:$D$204,A134,'替代品'!$F$5:$F$204,"核准",'替代品'!$H$5:$H$204,"&lt;="&amp;TODAY(),'替代品'!$I$5:$I$204,"&gt;="&amp;TODAY(),'替代品'!$J$5:$J$204,"&lt;&gt;")&gt;0,"可使用","需要處理")))</x:f>
      </x:c>
      <x:c r="L134" s="25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25" t="str">
        <x:f>IF(A135="","",IF(OR(D135="禁止",E135="禁止",F135="禁止",COUNTIFS('規則'!$A$5:$A$204,G135,'規則'!$D$5:$D$204,"禁止")&gt;0,COUNTIFS('市場'!$A$5:$A$104,B135,'市場'!$H$5:$H$104,"禁止")&gt;0),"禁止",IF(AND(D135="核准",E135="核准",F135="核准",H135&lt;&gt;"",H135&gt;=TODAY(),L135&lt;&gt;"",COUNTIFS('規則'!$A$5:$A$204,G135,'規則'!$B$5:$B$204,B135,'規則'!$C$5:$C$204,C135,'規則'!$D$5:$D$204,"核准",'規則'!$E$5:$E$204,"&lt;&gt;",'規則'!$F$5:$F$204,"&lt;="&amp;TODAY(),'規則'!$G$5:$G$204,"&gt;="&amp;TODAY(),'規則'!$H$5:$H$204,"&lt;&gt;")&gt;0,COUNTIFS('市場'!$A$5:$A$104,B135,'市場'!$E$5:$E$104,"&lt;&gt;",'市場'!$G$5:$G$104,"&gt;="&amp;TODAY(),'市場'!$H$5:$H$104,"核准",'市場'!$I$5:$I$104,"&lt;&gt;")&gt;0,COUNTIFS('品類'!$A$5:$A$104,C135,'品類'!$E$5:$E$104,"&lt;&gt;")&gt;0),"核准","待確認")))</x:f>
      </x:c>
      <x:c r="J135" s="25" t="str">
        <x:f>IF(A135="","",IF(OR(H135="",COUNTIFS('規則'!$A$5:$A$204,G135,'規則'!$F$5:$F$204,"&lt;&gt;",'規則'!$G$5:$G$204,"&lt;&gt;")=0),"缺少檢視日期",IF(OR(H135&lt;TODAY(),COUNTIFS('規則'!$A$5:$A$204,G135,'規則'!$F$5:$F$204,"&lt;="&amp;TODAY(),'規則'!$G$5:$G$204,"&gt;="&amp;TODAY(),'規則'!$E$5:$E$204,"&lt;&gt;",'規則'!$H$5:$H$204,"&lt;&gt;")=0,COUNTIFS('市場'!$A$5:$A$104,B135,'市場'!$G$5:$G$104,"&gt;="&amp;TODAY(),'市場'!$E$5:$E$104,"&lt;&gt;",'市場'!$I$5:$I$104,"&lt;&gt;")=0),"應檢視","有效")))</x:f>
      </x:c>
      <x:c r="K135" s="25" t="str">
        <x:f>IF(A135="","",IF(I135="核准","可使用",IF(COUNTIFS('替代品'!$B$5:$B$204,B135,'替代品'!$C$5:$C$204,C135,'替代品'!$D$5:$D$204,A135,'替代品'!$F$5:$F$204,"核准",'替代品'!$H$5:$H$204,"&lt;="&amp;TODAY(),'替代品'!$I$5:$I$204,"&gt;="&amp;TODAY(),'替代品'!$J$5:$J$204,"&lt;&gt;")&gt;0,"可使用","需要處理")))</x:f>
      </x:c>
      <x:c r="L135" s="25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25" t="str">
        <x:f>IF(A136="","",IF(OR(D136="禁止",E136="禁止",F136="禁止",COUNTIFS('規則'!$A$5:$A$204,G136,'規則'!$D$5:$D$204,"禁止")&gt;0,COUNTIFS('市場'!$A$5:$A$104,B136,'市場'!$H$5:$H$104,"禁止")&gt;0),"禁止",IF(AND(D136="核准",E136="核准",F136="核准",H136&lt;&gt;"",H136&gt;=TODAY(),L136&lt;&gt;"",COUNTIFS('規則'!$A$5:$A$204,G136,'規則'!$B$5:$B$204,B136,'規則'!$C$5:$C$204,C136,'規則'!$D$5:$D$204,"核准",'規則'!$E$5:$E$204,"&lt;&gt;",'規則'!$F$5:$F$204,"&lt;="&amp;TODAY(),'規則'!$G$5:$G$204,"&gt;="&amp;TODAY(),'規則'!$H$5:$H$204,"&lt;&gt;")&gt;0,COUNTIFS('市場'!$A$5:$A$104,B136,'市場'!$E$5:$E$104,"&lt;&gt;",'市場'!$G$5:$G$104,"&gt;="&amp;TODAY(),'市場'!$H$5:$H$104,"核准",'市場'!$I$5:$I$104,"&lt;&gt;")&gt;0,COUNTIFS('品類'!$A$5:$A$104,C136,'品類'!$E$5:$E$104,"&lt;&gt;")&gt;0),"核准","待確認")))</x:f>
      </x:c>
      <x:c r="J136" s="25" t="str">
        <x:f>IF(A136="","",IF(OR(H136="",COUNTIFS('規則'!$A$5:$A$204,G136,'規則'!$F$5:$F$204,"&lt;&gt;",'規則'!$G$5:$G$204,"&lt;&gt;")=0),"缺少檢視日期",IF(OR(H136&lt;TODAY(),COUNTIFS('規則'!$A$5:$A$204,G136,'規則'!$F$5:$F$204,"&lt;="&amp;TODAY(),'規則'!$G$5:$G$204,"&gt;="&amp;TODAY(),'規則'!$E$5:$E$204,"&lt;&gt;",'規則'!$H$5:$H$204,"&lt;&gt;")=0,COUNTIFS('市場'!$A$5:$A$104,B136,'市場'!$G$5:$G$104,"&gt;="&amp;TODAY(),'市場'!$E$5:$E$104,"&lt;&gt;",'市場'!$I$5:$I$104,"&lt;&gt;")=0),"應檢視","有效")))</x:f>
      </x:c>
      <x:c r="K136" s="25" t="str">
        <x:f>IF(A136="","",IF(I136="核准","可使用",IF(COUNTIFS('替代品'!$B$5:$B$204,B136,'替代品'!$C$5:$C$204,C136,'替代品'!$D$5:$D$204,A136,'替代品'!$F$5:$F$204,"核准",'替代品'!$H$5:$H$204,"&lt;="&amp;TODAY(),'替代品'!$I$5:$I$204,"&gt;="&amp;TODAY(),'替代品'!$J$5:$J$204,"&lt;&gt;")&gt;0,"可使用","需要處理")))</x:f>
      </x:c>
      <x:c r="L136" s="25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25" t="str">
        <x:f>IF(A137="","",IF(OR(D137="禁止",E137="禁止",F137="禁止",COUNTIFS('規則'!$A$5:$A$204,G137,'規則'!$D$5:$D$204,"禁止")&gt;0,COUNTIFS('市場'!$A$5:$A$104,B137,'市場'!$H$5:$H$104,"禁止")&gt;0),"禁止",IF(AND(D137="核准",E137="核准",F137="核准",H137&lt;&gt;"",H137&gt;=TODAY(),L137&lt;&gt;"",COUNTIFS('規則'!$A$5:$A$204,G137,'規則'!$B$5:$B$204,B137,'規則'!$C$5:$C$204,C137,'規則'!$D$5:$D$204,"核准",'規則'!$E$5:$E$204,"&lt;&gt;",'規則'!$F$5:$F$204,"&lt;="&amp;TODAY(),'規則'!$G$5:$G$204,"&gt;="&amp;TODAY(),'規則'!$H$5:$H$204,"&lt;&gt;")&gt;0,COUNTIFS('市場'!$A$5:$A$104,B137,'市場'!$E$5:$E$104,"&lt;&gt;",'市場'!$G$5:$G$104,"&gt;="&amp;TODAY(),'市場'!$H$5:$H$104,"核准",'市場'!$I$5:$I$104,"&lt;&gt;")&gt;0,COUNTIFS('品類'!$A$5:$A$104,C137,'品類'!$E$5:$E$104,"&lt;&gt;")&gt;0),"核准","待確認")))</x:f>
      </x:c>
      <x:c r="J137" s="25" t="str">
        <x:f>IF(A137="","",IF(OR(H137="",COUNTIFS('規則'!$A$5:$A$204,G137,'規則'!$F$5:$F$204,"&lt;&gt;",'規則'!$G$5:$G$204,"&lt;&gt;")=0),"缺少檢視日期",IF(OR(H137&lt;TODAY(),COUNTIFS('規則'!$A$5:$A$204,G137,'規則'!$F$5:$F$204,"&lt;="&amp;TODAY(),'規則'!$G$5:$G$204,"&gt;="&amp;TODAY(),'規則'!$E$5:$E$204,"&lt;&gt;",'規則'!$H$5:$H$204,"&lt;&gt;")=0,COUNTIFS('市場'!$A$5:$A$104,B137,'市場'!$G$5:$G$104,"&gt;="&amp;TODAY(),'市場'!$E$5:$E$104,"&lt;&gt;",'市場'!$I$5:$I$104,"&lt;&gt;")=0),"應檢視","有效")))</x:f>
      </x:c>
      <x:c r="K137" s="25" t="str">
        <x:f>IF(A137="","",IF(I137="核准","可使用",IF(COUNTIFS('替代品'!$B$5:$B$204,B137,'替代品'!$C$5:$C$204,C137,'替代品'!$D$5:$D$204,A137,'替代品'!$F$5:$F$204,"核准",'替代品'!$H$5:$H$204,"&lt;="&amp;TODAY(),'替代品'!$I$5:$I$204,"&gt;="&amp;TODAY(),'替代品'!$J$5:$J$204,"&lt;&gt;")&gt;0,"可使用","需要處理")))</x:f>
      </x:c>
      <x:c r="L137" s="25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25" t="str">
        <x:f>IF(A138="","",IF(OR(D138="禁止",E138="禁止",F138="禁止",COUNTIFS('規則'!$A$5:$A$204,G138,'規則'!$D$5:$D$204,"禁止")&gt;0,COUNTIFS('市場'!$A$5:$A$104,B138,'市場'!$H$5:$H$104,"禁止")&gt;0),"禁止",IF(AND(D138="核准",E138="核准",F138="核准",H138&lt;&gt;"",H138&gt;=TODAY(),L138&lt;&gt;"",COUNTIFS('規則'!$A$5:$A$204,G138,'規則'!$B$5:$B$204,B138,'規則'!$C$5:$C$204,C138,'規則'!$D$5:$D$204,"核准",'規則'!$E$5:$E$204,"&lt;&gt;",'規則'!$F$5:$F$204,"&lt;="&amp;TODAY(),'規則'!$G$5:$G$204,"&gt;="&amp;TODAY(),'規則'!$H$5:$H$204,"&lt;&gt;")&gt;0,COUNTIFS('市場'!$A$5:$A$104,B138,'市場'!$E$5:$E$104,"&lt;&gt;",'市場'!$G$5:$G$104,"&gt;="&amp;TODAY(),'市場'!$H$5:$H$104,"核准",'市場'!$I$5:$I$104,"&lt;&gt;")&gt;0,COUNTIFS('品類'!$A$5:$A$104,C138,'品類'!$E$5:$E$104,"&lt;&gt;")&gt;0),"核准","待確認")))</x:f>
      </x:c>
      <x:c r="J138" s="25" t="str">
        <x:f>IF(A138="","",IF(OR(H138="",COUNTIFS('規則'!$A$5:$A$204,G138,'規則'!$F$5:$F$204,"&lt;&gt;",'規則'!$G$5:$G$204,"&lt;&gt;")=0),"缺少檢視日期",IF(OR(H138&lt;TODAY(),COUNTIFS('規則'!$A$5:$A$204,G138,'規則'!$F$5:$F$204,"&lt;="&amp;TODAY(),'規則'!$G$5:$G$204,"&gt;="&amp;TODAY(),'規則'!$E$5:$E$204,"&lt;&gt;",'規則'!$H$5:$H$204,"&lt;&gt;")=0,COUNTIFS('市場'!$A$5:$A$104,B138,'市場'!$G$5:$G$104,"&gt;="&amp;TODAY(),'市場'!$E$5:$E$104,"&lt;&gt;",'市場'!$I$5:$I$104,"&lt;&gt;")=0),"應檢視","有效")))</x:f>
      </x:c>
      <x:c r="K138" s="25" t="str">
        <x:f>IF(A138="","",IF(I138="核准","可使用",IF(COUNTIFS('替代品'!$B$5:$B$204,B138,'替代品'!$C$5:$C$204,C138,'替代品'!$D$5:$D$204,A138,'替代品'!$F$5:$F$204,"核准",'替代品'!$H$5:$H$204,"&lt;="&amp;TODAY(),'替代品'!$I$5:$I$204,"&gt;="&amp;TODAY(),'替代品'!$J$5:$J$204,"&lt;&gt;")&gt;0,"可使用","需要處理")))</x:f>
      </x:c>
      <x:c r="L138" s="25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25" t="str">
        <x:f>IF(A139="","",IF(OR(D139="禁止",E139="禁止",F139="禁止",COUNTIFS('規則'!$A$5:$A$204,G139,'規則'!$D$5:$D$204,"禁止")&gt;0,COUNTIFS('市場'!$A$5:$A$104,B139,'市場'!$H$5:$H$104,"禁止")&gt;0),"禁止",IF(AND(D139="核准",E139="核准",F139="核准",H139&lt;&gt;"",H139&gt;=TODAY(),L139&lt;&gt;"",COUNTIFS('規則'!$A$5:$A$204,G139,'規則'!$B$5:$B$204,B139,'規則'!$C$5:$C$204,C139,'規則'!$D$5:$D$204,"核准",'規則'!$E$5:$E$204,"&lt;&gt;",'規則'!$F$5:$F$204,"&lt;="&amp;TODAY(),'規則'!$G$5:$G$204,"&gt;="&amp;TODAY(),'規則'!$H$5:$H$204,"&lt;&gt;")&gt;0,COUNTIFS('市場'!$A$5:$A$104,B139,'市場'!$E$5:$E$104,"&lt;&gt;",'市場'!$G$5:$G$104,"&gt;="&amp;TODAY(),'市場'!$H$5:$H$104,"核准",'市場'!$I$5:$I$104,"&lt;&gt;")&gt;0,COUNTIFS('品類'!$A$5:$A$104,C139,'品類'!$E$5:$E$104,"&lt;&gt;")&gt;0),"核准","待確認")))</x:f>
      </x:c>
      <x:c r="J139" s="25" t="str">
        <x:f>IF(A139="","",IF(OR(H139="",COUNTIFS('規則'!$A$5:$A$204,G139,'規則'!$F$5:$F$204,"&lt;&gt;",'規則'!$G$5:$G$204,"&lt;&gt;")=0),"缺少檢視日期",IF(OR(H139&lt;TODAY(),COUNTIFS('規則'!$A$5:$A$204,G139,'規則'!$F$5:$F$204,"&lt;="&amp;TODAY(),'規則'!$G$5:$G$204,"&gt;="&amp;TODAY(),'規則'!$E$5:$E$204,"&lt;&gt;",'規則'!$H$5:$H$204,"&lt;&gt;")=0,COUNTIFS('市場'!$A$5:$A$104,B139,'市場'!$G$5:$G$104,"&gt;="&amp;TODAY(),'市場'!$E$5:$E$104,"&lt;&gt;",'市場'!$I$5:$I$104,"&lt;&gt;")=0),"應檢視","有效")))</x:f>
      </x:c>
      <x:c r="K139" s="25" t="str">
        <x:f>IF(A139="","",IF(I139="核准","可使用",IF(COUNTIFS('替代品'!$B$5:$B$204,B139,'替代品'!$C$5:$C$204,C139,'替代品'!$D$5:$D$204,A139,'替代品'!$F$5:$F$204,"核准",'替代品'!$H$5:$H$204,"&lt;="&amp;TODAY(),'替代品'!$I$5:$I$204,"&gt;="&amp;TODAY(),'替代品'!$J$5:$J$204,"&lt;&gt;")&gt;0,"可使用","需要處理")))</x:f>
      </x:c>
      <x:c r="L139" s="25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25" t="str">
        <x:f>IF(A140="","",IF(OR(D140="禁止",E140="禁止",F140="禁止",COUNTIFS('規則'!$A$5:$A$204,G140,'規則'!$D$5:$D$204,"禁止")&gt;0,COUNTIFS('市場'!$A$5:$A$104,B140,'市場'!$H$5:$H$104,"禁止")&gt;0),"禁止",IF(AND(D140="核准",E140="核准",F140="核准",H140&lt;&gt;"",H140&gt;=TODAY(),L140&lt;&gt;"",COUNTIFS('規則'!$A$5:$A$204,G140,'規則'!$B$5:$B$204,B140,'規則'!$C$5:$C$204,C140,'規則'!$D$5:$D$204,"核准",'規則'!$E$5:$E$204,"&lt;&gt;",'規則'!$F$5:$F$204,"&lt;="&amp;TODAY(),'規則'!$G$5:$G$204,"&gt;="&amp;TODAY(),'規則'!$H$5:$H$204,"&lt;&gt;")&gt;0,COUNTIFS('市場'!$A$5:$A$104,B140,'市場'!$E$5:$E$104,"&lt;&gt;",'市場'!$G$5:$G$104,"&gt;="&amp;TODAY(),'市場'!$H$5:$H$104,"核准",'市場'!$I$5:$I$104,"&lt;&gt;")&gt;0,COUNTIFS('品類'!$A$5:$A$104,C140,'品類'!$E$5:$E$104,"&lt;&gt;")&gt;0),"核准","待確認")))</x:f>
      </x:c>
      <x:c r="J140" s="25" t="str">
        <x:f>IF(A140="","",IF(OR(H140="",COUNTIFS('規則'!$A$5:$A$204,G140,'規則'!$F$5:$F$204,"&lt;&gt;",'規則'!$G$5:$G$204,"&lt;&gt;")=0),"缺少檢視日期",IF(OR(H140&lt;TODAY(),COUNTIFS('規則'!$A$5:$A$204,G140,'規則'!$F$5:$F$204,"&lt;="&amp;TODAY(),'規則'!$G$5:$G$204,"&gt;="&amp;TODAY(),'規則'!$E$5:$E$204,"&lt;&gt;",'規則'!$H$5:$H$204,"&lt;&gt;")=0,COUNTIFS('市場'!$A$5:$A$104,B140,'市場'!$G$5:$G$104,"&gt;="&amp;TODAY(),'市場'!$E$5:$E$104,"&lt;&gt;",'市場'!$I$5:$I$104,"&lt;&gt;")=0),"應檢視","有效")))</x:f>
      </x:c>
      <x:c r="K140" s="25" t="str">
        <x:f>IF(A140="","",IF(I140="核准","可使用",IF(COUNTIFS('替代品'!$B$5:$B$204,B140,'替代品'!$C$5:$C$204,C140,'替代品'!$D$5:$D$204,A140,'替代品'!$F$5:$F$204,"核准",'替代品'!$H$5:$H$204,"&lt;="&amp;TODAY(),'替代品'!$I$5:$I$204,"&gt;="&amp;TODAY(),'替代品'!$J$5:$J$204,"&lt;&gt;")&gt;0,"可使用","需要處理")))</x:f>
      </x:c>
      <x:c r="L140" s="25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25" t="str">
        <x:f>IF(A141="","",IF(OR(D141="禁止",E141="禁止",F141="禁止",COUNTIFS('規則'!$A$5:$A$204,G141,'規則'!$D$5:$D$204,"禁止")&gt;0,COUNTIFS('市場'!$A$5:$A$104,B141,'市場'!$H$5:$H$104,"禁止")&gt;0),"禁止",IF(AND(D141="核准",E141="核准",F141="核准",H141&lt;&gt;"",H141&gt;=TODAY(),L141&lt;&gt;"",COUNTIFS('規則'!$A$5:$A$204,G141,'規則'!$B$5:$B$204,B141,'規則'!$C$5:$C$204,C141,'規則'!$D$5:$D$204,"核准",'規則'!$E$5:$E$204,"&lt;&gt;",'規則'!$F$5:$F$204,"&lt;="&amp;TODAY(),'規則'!$G$5:$G$204,"&gt;="&amp;TODAY(),'規則'!$H$5:$H$204,"&lt;&gt;")&gt;0,COUNTIFS('市場'!$A$5:$A$104,B141,'市場'!$E$5:$E$104,"&lt;&gt;",'市場'!$G$5:$G$104,"&gt;="&amp;TODAY(),'市場'!$H$5:$H$104,"核准",'市場'!$I$5:$I$104,"&lt;&gt;")&gt;0,COUNTIFS('品類'!$A$5:$A$104,C141,'品類'!$E$5:$E$104,"&lt;&gt;")&gt;0),"核准","待確認")))</x:f>
      </x:c>
      <x:c r="J141" s="25" t="str">
        <x:f>IF(A141="","",IF(OR(H141="",COUNTIFS('規則'!$A$5:$A$204,G141,'規則'!$F$5:$F$204,"&lt;&gt;",'規則'!$G$5:$G$204,"&lt;&gt;")=0),"缺少檢視日期",IF(OR(H141&lt;TODAY(),COUNTIFS('規則'!$A$5:$A$204,G141,'規則'!$F$5:$F$204,"&lt;="&amp;TODAY(),'規則'!$G$5:$G$204,"&gt;="&amp;TODAY(),'規則'!$E$5:$E$204,"&lt;&gt;",'規則'!$H$5:$H$204,"&lt;&gt;")=0,COUNTIFS('市場'!$A$5:$A$104,B141,'市場'!$G$5:$G$104,"&gt;="&amp;TODAY(),'市場'!$E$5:$E$104,"&lt;&gt;",'市場'!$I$5:$I$104,"&lt;&gt;")=0),"應檢視","有效")))</x:f>
      </x:c>
      <x:c r="K141" s="25" t="str">
        <x:f>IF(A141="","",IF(I141="核准","可使用",IF(COUNTIFS('替代品'!$B$5:$B$204,B141,'替代品'!$C$5:$C$204,C141,'替代品'!$D$5:$D$204,A141,'替代品'!$F$5:$F$204,"核准",'替代品'!$H$5:$H$204,"&lt;="&amp;TODAY(),'替代品'!$I$5:$I$204,"&gt;="&amp;TODAY(),'替代品'!$J$5:$J$204,"&lt;&gt;")&gt;0,"可使用","需要處理")))</x:f>
      </x:c>
      <x:c r="L141" s="25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25" t="str">
        <x:f>IF(A142="","",IF(OR(D142="禁止",E142="禁止",F142="禁止",COUNTIFS('規則'!$A$5:$A$204,G142,'規則'!$D$5:$D$204,"禁止")&gt;0,COUNTIFS('市場'!$A$5:$A$104,B142,'市場'!$H$5:$H$104,"禁止")&gt;0),"禁止",IF(AND(D142="核准",E142="核准",F142="核准",H142&lt;&gt;"",H142&gt;=TODAY(),L142&lt;&gt;"",COUNTIFS('規則'!$A$5:$A$204,G142,'規則'!$B$5:$B$204,B142,'規則'!$C$5:$C$204,C142,'規則'!$D$5:$D$204,"核准",'規則'!$E$5:$E$204,"&lt;&gt;",'規則'!$F$5:$F$204,"&lt;="&amp;TODAY(),'規則'!$G$5:$G$204,"&gt;="&amp;TODAY(),'規則'!$H$5:$H$204,"&lt;&gt;")&gt;0,COUNTIFS('市場'!$A$5:$A$104,B142,'市場'!$E$5:$E$104,"&lt;&gt;",'市場'!$G$5:$G$104,"&gt;="&amp;TODAY(),'市場'!$H$5:$H$104,"核准",'市場'!$I$5:$I$104,"&lt;&gt;")&gt;0,COUNTIFS('品類'!$A$5:$A$104,C142,'品類'!$E$5:$E$104,"&lt;&gt;")&gt;0),"核准","待確認")))</x:f>
      </x:c>
      <x:c r="J142" s="25" t="str">
        <x:f>IF(A142="","",IF(OR(H142="",COUNTIFS('規則'!$A$5:$A$204,G142,'規則'!$F$5:$F$204,"&lt;&gt;",'規則'!$G$5:$G$204,"&lt;&gt;")=0),"缺少檢視日期",IF(OR(H142&lt;TODAY(),COUNTIFS('規則'!$A$5:$A$204,G142,'規則'!$F$5:$F$204,"&lt;="&amp;TODAY(),'規則'!$G$5:$G$204,"&gt;="&amp;TODAY(),'規則'!$E$5:$E$204,"&lt;&gt;",'規則'!$H$5:$H$204,"&lt;&gt;")=0,COUNTIFS('市場'!$A$5:$A$104,B142,'市場'!$G$5:$G$104,"&gt;="&amp;TODAY(),'市場'!$E$5:$E$104,"&lt;&gt;",'市場'!$I$5:$I$104,"&lt;&gt;")=0),"應檢視","有效")))</x:f>
      </x:c>
      <x:c r="K142" s="25" t="str">
        <x:f>IF(A142="","",IF(I142="核准","可使用",IF(COUNTIFS('替代品'!$B$5:$B$204,B142,'替代品'!$C$5:$C$204,C142,'替代品'!$D$5:$D$204,A142,'替代品'!$F$5:$F$204,"核准",'替代品'!$H$5:$H$204,"&lt;="&amp;TODAY(),'替代品'!$I$5:$I$204,"&gt;="&amp;TODAY(),'替代品'!$J$5:$J$204,"&lt;&gt;")&gt;0,"可使用","需要處理")))</x:f>
      </x:c>
      <x:c r="L142" s="25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25" t="str">
        <x:f>IF(A143="","",IF(OR(D143="禁止",E143="禁止",F143="禁止",COUNTIFS('規則'!$A$5:$A$204,G143,'規則'!$D$5:$D$204,"禁止")&gt;0,COUNTIFS('市場'!$A$5:$A$104,B143,'市場'!$H$5:$H$104,"禁止")&gt;0),"禁止",IF(AND(D143="核准",E143="核准",F143="核准",H143&lt;&gt;"",H143&gt;=TODAY(),L143&lt;&gt;"",COUNTIFS('規則'!$A$5:$A$204,G143,'規則'!$B$5:$B$204,B143,'規則'!$C$5:$C$204,C143,'規則'!$D$5:$D$204,"核准",'規則'!$E$5:$E$204,"&lt;&gt;",'規則'!$F$5:$F$204,"&lt;="&amp;TODAY(),'規則'!$G$5:$G$204,"&gt;="&amp;TODAY(),'規則'!$H$5:$H$204,"&lt;&gt;")&gt;0,COUNTIFS('市場'!$A$5:$A$104,B143,'市場'!$E$5:$E$104,"&lt;&gt;",'市場'!$G$5:$G$104,"&gt;="&amp;TODAY(),'市場'!$H$5:$H$104,"核准",'市場'!$I$5:$I$104,"&lt;&gt;")&gt;0,COUNTIFS('品類'!$A$5:$A$104,C143,'品類'!$E$5:$E$104,"&lt;&gt;")&gt;0),"核准","待確認")))</x:f>
      </x:c>
      <x:c r="J143" s="25" t="str">
        <x:f>IF(A143="","",IF(OR(H143="",COUNTIFS('規則'!$A$5:$A$204,G143,'規則'!$F$5:$F$204,"&lt;&gt;",'規則'!$G$5:$G$204,"&lt;&gt;")=0),"缺少檢視日期",IF(OR(H143&lt;TODAY(),COUNTIFS('規則'!$A$5:$A$204,G143,'規則'!$F$5:$F$204,"&lt;="&amp;TODAY(),'規則'!$G$5:$G$204,"&gt;="&amp;TODAY(),'規則'!$E$5:$E$204,"&lt;&gt;",'規則'!$H$5:$H$204,"&lt;&gt;")=0,COUNTIFS('市場'!$A$5:$A$104,B143,'市場'!$G$5:$G$104,"&gt;="&amp;TODAY(),'市場'!$E$5:$E$104,"&lt;&gt;",'市場'!$I$5:$I$104,"&lt;&gt;")=0),"應檢視","有效")))</x:f>
      </x:c>
      <x:c r="K143" s="25" t="str">
        <x:f>IF(A143="","",IF(I143="核准","可使用",IF(COUNTIFS('替代品'!$B$5:$B$204,B143,'替代品'!$C$5:$C$204,C143,'替代品'!$D$5:$D$204,A143,'替代品'!$F$5:$F$204,"核准",'替代品'!$H$5:$H$204,"&lt;="&amp;TODAY(),'替代品'!$I$5:$I$204,"&gt;="&amp;TODAY(),'替代品'!$J$5:$J$204,"&lt;&gt;")&gt;0,"可使用","需要處理")))</x:f>
      </x:c>
      <x:c r="L143" s="25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25" t="str">
        <x:f>IF(A144="","",IF(OR(D144="禁止",E144="禁止",F144="禁止",COUNTIFS('規則'!$A$5:$A$204,G144,'規則'!$D$5:$D$204,"禁止")&gt;0,COUNTIFS('市場'!$A$5:$A$104,B144,'市場'!$H$5:$H$104,"禁止")&gt;0),"禁止",IF(AND(D144="核准",E144="核准",F144="核准",H144&lt;&gt;"",H144&gt;=TODAY(),L144&lt;&gt;"",COUNTIFS('規則'!$A$5:$A$204,G144,'規則'!$B$5:$B$204,B144,'規則'!$C$5:$C$204,C144,'規則'!$D$5:$D$204,"核准",'規則'!$E$5:$E$204,"&lt;&gt;",'規則'!$F$5:$F$204,"&lt;="&amp;TODAY(),'規則'!$G$5:$G$204,"&gt;="&amp;TODAY(),'規則'!$H$5:$H$204,"&lt;&gt;")&gt;0,COUNTIFS('市場'!$A$5:$A$104,B144,'市場'!$E$5:$E$104,"&lt;&gt;",'市場'!$G$5:$G$104,"&gt;="&amp;TODAY(),'市場'!$H$5:$H$104,"核准",'市場'!$I$5:$I$104,"&lt;&gt;")&gt;0,COUNTIFS('品類'!$A$5:$A$104,C144,'品類'!$E$5:$E$104,"&lt;&gt;")&gt;0),"核准","待確認")))</x:f>
      </x:c>
      <x:c r="J144" s="25" t="str">
        <x:f>IF(A144="","",IF(OR(H144="",COUNTIFS('規則'!$A$5:$A$204,G144,'規則'!$F$5:$F$204,"&lt;&gt;",'規則'!$G$5:$G$204,"&lt;&gt;")=0),"缺少檢視日期",IF(OR(H144&lt;TODAY(),COUNTIFS('規則'!$A$5:$A$204,G144,'規則'!$F$5:$F$204,"&lt;="&amp;TODAY(),'規則'!$G$5:$G$204,"&gt;="&amp;TODAY(),'規則'!$E$5:$E$204,"&lt;&gt;",'規則'!$H$5:$H$204,"&lt;&gt;")=0,COUNTIFS('市場'!$A$5:$A$104,B144,'市場'!$G$5:$G$104,"&gt;="&amp;TODAY(),'市場'!$E$5:$E$104,"&lt;&gt;",'市場'!$I$5:$I$104,"&lt;&gt;")=0),"應檢視","有效")))</x:f>
      </x:c>
      <x:c r="K144" s="25" t="str">
        <x:f>IF(A144="","",IF(I144="核准","可使用",IF(COUNTIFS('替代品'!$B$5:$B$204,B144,'替代品'!$C$5:$C$204,C144,'替代品'!$D$5:$D$204,A144,'替代品'!$F$5:$F$204,"核准",'替代品'!$H$5:$H$204,"&lt;="&amp;TODAY(),'替代品'!$I$5:$I$204,"&gt;="&amp;TODAY(),'替代品'!$J$5:$J$204,"&lt;&gt;")&gt;0,"可使用","需要處理")))</x:f>
      </x:c>
      <x:c r="L144" s="25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25" t="str">
        <x:f>IF(A145="","",IF(OR(D145="禁止",E145="禁止",F145="禁止",COUNTIFS('規則'!$A$5:$A$204,G145,'規則'!$D$5:$D$204,"禁止")&gt;0,COUNTIFS('市場'!$A$5:$A$104,B145,'市場'!$H$5:$H$104,"禁止")&gt;0),"禁止",IF(AND(D145="核准",E145="核准",F145="核准",H145&lt;&gt;"",H145&gt;=TODAY(),L145&lt;&gt;"",COUNTIFS('規則'!$A$5:$A$204,G145,'規則'!$B$5:$B$204,B145,'規則'!$C$5:$C$204,C145,'規則'!$D$5:$D$204,"核准",'規則'!$E$5:$E$204,"&lt;&gt;",'規則'!$F$5:$F$204,"&lt;="&amp;TODAY(),'規則'!$G$5:$G$204,"&gt;="&amp;TODAY(),'規則'!$H$5:$H$204,"&lt;&gt;")&gt;0,COUNTIFS('市場'!$A$5:$A$104,B145,'市場'!$E$5:$E$104,"&lt;&gt;",'市場'!$G$5:$G$104,"&gt;="&amp;TODAY(),'市場'!$H$5:$H$104,"核准",'市場'!$I$5:$I$104,"&lt;&gt;")&gt;0,COUNTIFS('品類'!$A$5:$A$104,C145,'品類'!$E$5:$E$104,"&lt;&gt;")&gt;0),"核准","待確認")))</x:f>
      </x:c>
      <x:c r="J145" s="25" t="str">
        <x:f>IF(A145="","",IF(OR(H145="",COUNTIFS('規則'!$A$5:$A$204,G145,'規則'!$F$5:$F$204,"&lt;&gt;",'規則'!$G$5:$G$204,"&lt;&gt;")=0),"缺少檢視日期",IF(OR(H145&lt;TODAY(),COUNTIFS('規則'!$A$5:$A$204,G145,'規則'!$F$5:$F$204,"&lt;="&amp;TODAY(),'規則'!$G$5:$G$204,"&gt;="&amp;TODAY(),'規則'!$E$5:$E$204,"&lt;&gt;",'規則'!$H$5:$H$204,"&lt;&gt;")=0,COUNTIFS('市場'!$A$5:$A$104,B145,'市場'!$G$5:$G$104,"&gt;="&amp;TODAY(),'市場'!$E$5:$E$104,"&lt;&gt;",'市場'!$I$5:$I$104,"&lt;&gt;")=0),"應檢視","有效")))</x:f>
      </x:c>
      <x:c r="K145" s="25" t="str">
        <x:f>IF(A145="","",IF(I145="核准","可使用",IF(COUNTIFS('替代品'!$B$5:$B$204,B145,'替代品'!$C$5:$C$204,C145,'替代品'!$D$5:$D$204,A145,'替代品'!$F$5:$F$204,"核准",'替代品'!$H$5:$H$204,"&lt;="&amp;TODAY(),'替代品'!$I$5:$I$204,"&gt;="&amp;TODAY(),'替代品'!$J$5:$J$204,"&lt;&gt;")&gt;0,"可使用","需要處理")))</x:f>
      </x:c>
      <x:c r="L145" s="25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25" t="str">
        <x:f>IF(A146="","",IF(OR(D146="禁止",E146="禁止",F146="禁止",COUNTIFS('規則'!$A$5:$A$204,G146,'規則'!$D$5:$D$204,"禁止")&gt;0,COUNTIFS('市場'!$A$5:$A$104,B146,'市場'!$H$5:$H$104,"禁止")&gt;0),"禁止",IF(AND(D146="核准",E146="核准",F146="核准",H146&lt;&gt;"",H146&gt;=TODAY(),L146&lt;&gt;"",COUNTIFS('規則'!$A$5:$A$204,G146,'規則'!$B$5:$B$204,B146,'規則'!$C$5:$C$204,C146,'規則'!$D$5:$D$204,"核准",'規則'!$E$5:$E$204,"&lt;&gt;",'規則'!$F$5:$F$204,"&lt;="&amp;TODAY(),'規則'!$G$5:$G$204,"&gt;="&amp;TODAY(),'規則'!$H$5:$H$204,"&lt;&gt;")&gt;0,COUNTIFS('市場'!$A$5:$A$104,B146,'市場'!$E$5:$E$104,"&lt;&gt;",'市場'!$G$5:$G$104,"&gt;="&amp;TODAY(),'市場'!$H$5:$H$104,"核准",'市場'!$I$5:$I$104,"&lt;&gt;")&gt;0,COUNTIFS('品類'!$A$5:$A$104,C146,'品類'!$E$5:$E$104,"&lt;&gt;")&gt;0),"核准","待確認")))</x:f>
      </x:c>
      <x:c r="J146" s="25" t="str">
        <x:f>IF(A146="","",IF(OR(H146="",COUNTIFS('規則'!$A$5:$A$204,G146,'規則'!$F$5:$F$204,"&lt;&gt;",'規則'!$G$5:$G$204,"&lt;&gt;")=0),"缺少檢視日期",IF(OR(H146&lt;TODAY(),COUNTIFS('規則'!$A$5:$A$204,G146,'規則'!$F$5:$F$204,"&lt;="&amp;TODAY(),'規則'!$G$5:$G$204,"&gt;="&amp;TODAY(),'規則'!$E$5:$E$204,"&lt;&gt;",'規則'!$H$5:$H$204,"&lt;&gt;")=0,COUNTIFS('市場'!$A$5:$A$104,B146,'市場'!$G$5:$G$104,"&gt;="&amp;TODAY(),'市場'!$E$5:$E$104,"&lt;&gt;",'市場'!$I$5:$I$104,"&lt;&gt;")=0),"應檢視","有效")))</x:f>
      </x:c>
      <x:c r="K146" s="25" t="str">
        <x:f>IF(A146="","",IF(I146="核准","可使用",IF(COUNTIFS('替代品'!$B$5:$B$204,B146,'替代品'!$C$5:$C$204,C146,'替代品'!$D$5:$D$204,A146,'替代品'!$F$5:$F$204,"核准",'替代品'!$H$5:$H$204,"&lt;="&amp;TODAY(),'替代品'!$I$5:$I$204,"&gt;="&amp;TODAY(),'替代品'!$J$5:$J$204,"&lt;&gt;")&gt;0,"可使用","需要處理")))</x:f>
      </x:c>
      <x:c r="L146" s="25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25" t="str">
        <x:f>IF(A147="","",IF(OR(D147="禁止",E147="禁止",F147="禁止",COUNTIFS('規則'!$A$5:$A$204,G147,'規則'!$D$5:$D$204,"禁止")&gt;0,COUNTIFS('市場'!$A$5:$A$104,B147,'市場'!$H$5:$H$104,"禁止")&gt;0),"禁止",IF(AND(D147="核准",E147="核准",F147="核准",H147&lt;&gt;"",H147&gt;=TODAY(),L147&lt;&gt;"",COUNTIFS('規則'!$A$5:$A$204,G147,'規則'!$B$5:$B$204,B147,'規則'!$C$5:$C$204,C147,'規則'!$D$5:$D$204,"核准",'規則'!$E$5:$E$204,"&lt;&gt;",'規則'!$F$5:$F$204,"&lt;="&amp;TODAY(),'規則'!$G$5:$G$204,"&gt;="&amp;TODAY(),'規則'!$H$5:$H$204,"&lt;&gt;")&gt;0,COUNTIFS('市場'!$A$5:$A$104,B147,'市場'!$E$5:$E$104,"&lt;&gt;",'市場'!$G$5:$G$104,"&gt;="&amp;TODAY(),'市場'!$H$5:$H$104,"核准",'市場'!$I$5:$I$104,"&lt;&gt;")&gt;0,COUNTIFS('品類'!$A$5:$A$104,C147,'品類'!$E$5:$E$104,"&lt;&gt;")&gt;0),"核准","待確認")))</x:f>
      </x:c>
      <x:c r="J147" s="25" t="str">
        <x:f>IF(A147="","",IF(OR(H147="",COUNTIFS('規則'!$A$5:$A$204,G147,'規則'!$F$5:$F$204,"&lt;&gt;",'規則'!$G$5:$G$204,"&lt;&gt;")=0),"缺少檢視日期",IF(OR(H147&lt;TODAY(),COUNTIFS('規則'!$A$5:$A$204,G147,'規則'!$F$5:$F$204,"&lt;="&amp;TODAY(),'規則'!$G$5:$G$204,"&gt;="&amp;TODAY(),'規則'!$E$5:$E$204,"&lt;&gt;",'規則'!$H$5:$H$204,"&lt;&gt;")=0,COUNTIFS('市場'!$A$5:$A$104,B147,'市場'!$G$5:$G$104,"&gt;="&amp;TODAY(),'市場'!$E$5:$E$104,"&lt;&gt;",'市場'!$I$5:$I$104,"&lt;&gt;")=0),"應檢視","有效")))</x:f>
      </x:c>
      <x:c r="K147" s="25" t="str">
        <x:f>IF(A147="","",IF(I147="核准","可使用",IF(COUNTIFS('替代品'!$B$5:$B$204,B147,'替代品'!$C$5:$C$204,C147,'替代品'!$D$5:$D$204,A147,'替代品'!$F$5:$F$204,"核准",'替代品'!$H$5:$H$204,"&lt;="&amp;TODAY(),'替代品'!$I$5:$I$204,"&gt;="&amp;TODAY(),'替代品'!$J$5:$J$204,"&lt;&gt;")&gt;0,"可使用","需要處理")))</x:f>
      </x:c>
      <x:c r="L147" s="25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25" t="str">
        <x:f>IF(A148="","",IF(OR(D148="禁止",E148="禁止",F148="禁止",COUNTIFS('規則'!$A$5:$A$204,G148,'規則'!$D$5:$D$204,"禁止")&gt;0,COUNTIFS('市場'!$A$5:$A$104,B148,'市場'!$H$5:$H$104,"禁止")&gt;0),"禁止",IF(AND(D148="核准",E148="核准",F148="核准",H148&lt;&gt;"",H148&gt;=TODAY(),L148&lt;&gt;"",COUNTIFS('規則'!$A$5:$A$204,G148,'規則'!$B$5:$B$204,B148,'規則'!$C$5:$C$204,C148,'規則'!$D$5:$D$204,"核准",'規則'!$E$5:$E$204,"&lt;&gt;",'規則'!$F$5:$F$204,"&lt;="&amp;TODAY(),'規則'!$G$5:$G$204,"&gt;="&amp;TODAY(),'規則'!$H$5:$H$204,"&lt;&gt;")&gt;0,COUNTIFS('市場'!$A$5:$A$104,B148,'市場'!$E$5:$E$104,"&lt;&gt;",'市場'!$G$5:$G$104,"&gt;="&amp;TODAY(),'市場'!$H$5:$H$104,"核准",'市場'!$I$5:$I$104,"&lt;&gt;")&gt;0,COUNTIFS('品類'!$A$5:$A$104,C148,'品類'!$E$5:$E$104,"&lt;&gt;")&gt;0),"核准","待確認")))</x:f>
      </x:c>
      <x:c r="J148" s="25" t="str">
        <x:f>IF(A148="","",IF(OR(H148="",COUNTIFS('規則'!$A$5:$A$204,G148,'規則'!$F$5:$F$204,"&lt;&gt;",'規則'!$G$5:$G$204,"&lt;&gt;")=0),"缺少檢視日期",IF(OR(H148&lt;TODAY(),COUNTIFS('規則'!$A$5:$A$204,G148,'規則'!$F$5:$F$204,"&lt;="&amp;TODAY(),'規則'!$G$5:$G$204,"&gt;="&amp;TODAY(),'規則'!$E$5:$E$204,"&lt;&gt;",'規則'!$H$5:$H$204,"&lt;&gt;")=0,COUNTIFS('市場'!$A$5:$A$104,B148,'市場'!$G$5:$G$104,"&gt;="&amp;TODAY(),'市場'!$E$5:$E$104,"&lt;&gt;",'市場'!$I$5:$I$104,"&lt;&gt;")=0),"應檢視","有效")))</x:f>
      </x:c>
      <x:c r="K148" s="25" t="str">
        <x:f>IF(A148="","",IF(I148="核准","可使用",IF(COUNTIFS('替代品'!$B$5:$B$204,B148,'替代品'!$C$5:$C$204,C148,'替代品'!$D$5:$D$204,A148,'替代品'!$F$5:$F$204,"核准",'替代品'!$H$5:$H$204,"&lt;="&amp;TODAY(),'替代品'!$I$5:$I$204,"&gt;="&amp;TODAY(),'替代品'!$J$5:$J$204,"&lt;&gt;")&gt;0,"可使用","需要處理")))</x:f>
      </x:c>
      <x:c r="L148" s="25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25" t="str">
        <x:f>IF(A149="","",IF(OR(D149="禁止",E149="禁止",F149="禁止",COUNTIFS('規則'!$A$5:$A$204,G149,'規則'!$D$5:$D$204,"禁止")&gt;0,COUNTIFS('市場'!$A$5:$A$104,B149,'市場'!$H$5:$H$104,"禁止")&gt;0),"禁止",IF(AND(D149="核准",E149="核准",F149="核准",H149&lt;&gt;"",H149&gt;=TODAY(),L149&lt;&gt;"",COUNTIFS('規則'!$A$5:$A$204,G149,'規則'!$B$5:$B$204,B149,'規則'!$C$5:$C$204,C149,'規則'!$D$5:$D$204,"核准",'規則'!$E$5:$E$204,"&lt;&gt;",'規則'!$F$5:$F$204,"&lt;="&amp;TODAY(),'規則'!$G$5:$G$204,"&gt;="&amp;TODAY(),'規則'!$H$5:$H$204,"&lt;&gt;")&gt;0,COUNTIFS('市場'!$A$5:$A$104,B149,'市場'!$E$5:$E$104,"&lt;&gt;",'市場'!$G$5:$G$104,"&gt;="&amp;TODAY(),'市場'!$H$5:$H$104,"核准",'市場'!$I$5:$I$104,"&lt;&gt;")&gt;0,COUNTIFS('品類'!$A$5:$A$104,C149,'品類'!$E$5:$E$104,"&lt;&gt;")&gt;0),"核准","待確認")))</x:f>
      </x:c>
      <x:c r="J149" s="25" t="str">
        <x:f>IF(A149="","",IF(OR(H149="",COUNTIFS('規則'!$A$5:$A$204,G149,'規則'!$F$5:$F$204,"&lt;&gt;",'規則'!$G$5:$G$204,"&lt;&gt;")=0),"缺少檢視日期",IF(OR(H149&lt;TODAY(),COUNTIFS('規則'!$A$5:$A$204,G149,'規則'!$F$5:$F$204,"&lt;="&amp;TODAY(),'規則'!$G$5:$G$204,"&gt;="&amp;TODAY(),'規則'!$E$5:$E$204,"&lt;&gt;",'規則'!$H$5:$H$204,"&lt;&gt;")=0,COUNTIFS('市場'!$A$5:$A$104,B149,'市場'!$G$5:$G$104,"&gt;="&amp;TODAY(),'市場'!$E$5:$E$104,"&lt;&gt;",'市場'!$I$5:$I$104,"&lt;&gt;")=0),"應檢視","有效")))</x:f>
      </x:c>
      <x:c r="K149" s="25" t="str">
        <x:f>IF(A149="","",IF(I149="核准","可使用",IF(COUNTIFS('替代品'!$B$5:$B$204,B149,'替代品'!$C$5:$C$204,C149,'替代品'!$D$5:$D$204,A149,'替代品'!$F$5:$F$204,"核准",'替代品'!$H$5:$H$204,"&lt;="&amp;TODAY(),'替代品'!$I$5:$I$204,"&gt;="&amp;TODAY(),'替代品'!$J$5:$J$204,"&lt;&gt;")&gt;0,"可使用","需要處理")))</x:f>
      </x:c>
      <x:c r="L149" s="25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25" t="str">
        <x:f>IF(A150="","",IF(OR(D150="禁止",E150="禁止",F150="禁止",COUNTIFS('規則'!$A$5:$A$204,G150,'規則'!$D$5:$D$204,"禁止")&gt;0,COUNTIFS('市場'!$A$5:$A$104,B150,'市場'!$H$5:$H$104,"禁止")&gt;0),"禁止",IF(AND(D150="核准",E150="核准",F150="核准",H150&lt;&gt;"",H150&gt;=TODAY(),L150&lt;&gt;"",COUNTIFS('規則'!$A$5:$A$204,G150,'規則'!$B$5:$B$204,B150,'規則'!$C$5:$C$204,C150,'規則'!$D$5:$D$204,"核准",'規則'!$E$5:$E$204,"&lt;&gt;",'規則'!$F$5:$F$204,"&lt;="&amp;TODAY(),'規則'!$G$5:$G$204,"&gt;="&amp;TODAY(),'規則'!$H$5:$H$204,"&lt;&gt;")&gt;0,COUNTIFS('市場'!$A$5:$A$104,B150,'市場'!$E$5:$E$104,"&lt;&gt;",'市場'!$G$5:$G$104,"&gt;="&amp;TODAY(),'市場'!$H$5:$H$104,"核准",'市場'!$I$5:$I$104,"&lt;&gt;")&gt;0,COUNTIFS('品類'!$A$5:$A$104,C150,'品類'!$E$5:$E$104,"&lt;&gt;")&gt;0),"核准","待確認")))</x:f>
      </x:c>
      <x:c r="J150" s="25" t="str">
        <x:f>IF(A150="","",IF(OR(H150="",COUNTIFS('規則'!$A$5:$A$204,G150,'規則'!$F$5:$F$204,"&lt;&gt;",'規則'!$G$5:$G$204,"&lt;&gt;")=0),"缺少檢視日期",IF(OR(H150&lt;TODAY(),COUNTIFS('規則'!$A$5:$A$204,G150,'規則'!$F$5:$F$204,"&lt;="&amp;TODAY(),'規則'!$G$5:$G$204,"&gt;="&amp;TODAY(),'規則'!$E$5:$E$204,"&lt;&gt;",'規則'!$H$5:$H$204,"&lt;&gt;")=0,COUNTIFS('市場'!$A$5:$A$104,B150,'市場'!$G$5:$G$104,"&gt;="&amp;TODAY(),'市場'!$E$5:$E$104,"&lt;&gt;",'市場'!$I$5:$I$104,"&lt;&gt;")=0),"應檢視","有效")))</x:f>
      </x:c>
      <x:c r="K150" s="25" t="str">
        <x:f>IF(A150="","",IF(I150="核准","可使用",IF(COUNTIFS('替代品'!$B$5:$B$204,B150,'替代品'!$C$5:$C$204,C150,'替代品'!$D$5:$D$204,A150,'替代品'!$F$5:$F$204,"核准",'替代品'!$H$5:$H$204,"&lt;="&amp;TODAY(),'替代品'!$I$5:$I$204,"&gt;="&amp;TODAY(),'替代品'!$J$5:$J$204,"&lt;&gt;")&gt;0,"可使用","需要處理")))</x:f>
      </x:c>
      <x:c r="L150" s="25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25" t="str">
        <x:f>IF(A151="","",IF(OR(D151="禁止",E151="禁止",F151="禁止",COUNTIFS('規則'!$A$5:$A$204,G151,'規則'!$D$5:$D$204,"禁止")&gt;0,COUNTIFS('市場'!$A$5:$A$104,B151,'市場'!$H$5:$H$104,"禁止")&gt;0),"禁止",IF(AND(D151="核准",E151="核准",F151="核准",H151&lt;&gt;"",H151&gt;=TODAY(),L151&lt;&gt;"",COUNTIFS('規則'!$A$5:$A$204,G151,'規則'!$B$5:$B$204,B151,'規則'!$C$5:$C$204,C151,'規則'!$D$5:$D$204,"核准",'規則'!$E$5:$E$204,"&lt;&gt;",'規則'!$F$5:$F$204,"&lt;="&amp;TODAY(),'規則'!$G$5:$G$204,"&gt;="&amp;TODAY(),'規則'!$H$5:$H$204,"&lt;&gt;")&gt;0,COUNTIFS('市場'!$A$5:$A$104,B151,'市場'!$E$5:$E$104,"&lt;&gt;",'市場'!$G$5:$G$104,"&gt;="&amp;TODAY(),'市場'!$H$5:$H$104,"核准",'市場'!$I$5:$I$104,"&lt;&gt;")&gt;0,COUNTIFS('品類'!$A$5:$A$104,C151,'品類'!$E$5:$E$104,"&lt;&gt;")&gt;0),"核准","待確認")))</x:f>
      </x:c>
      <x:c r="J151" s="25" t="str">
        <x:f>IF(A151="","",IF(OR(H151="",COUNTIFS('規則'!$A$5:$A$204,G151,'規則'!$F$5:$F$204,"&lt;&gt;",'規則'!$G$5:$G$204,"&lt;&gt;")=0),"缺少檢視日期",IF(OR(H151&lt;TODAY(),COUNTIFS('規則'!$A$5:$A$204,G151,'規則'!$F$5:$F$204,"&lt;="&amp;TODAY(),'規則'!$G$5:$G$204,"&gt;="&amp;TODAY(),'規則'!$E$5:$E$204,"&lt;&gt;",'規則'!$H$5:$H$204,"&lt;&gt;")=0,COUNTIFS('市場'!$A$5:$A$104,B151,'市場'!$G$5:$G$104,"&gt;="&amp;TODAY(),'市場'!$E$5:$E$104,"&lt;&gt;",'市場'!$I$5:$I$104,"&lt;&gt;")=0),"應檢視","有效")))</x:f>
      </x:c>
      <x:c r="K151" s="25" t="str">
        <x:f>IF(A151="","",IF(I151="核准","可使用",IF(COUNTIFS('替代品'!$B$5:$B$204,B151,'替代品'!$C$5:$C$204,C151,'替代品'!$D$5:$D$204,A151,'替代品'!$F$5:$F$204,"核准",'替代品'!$H$5:$H$204,"&lt;="&amp;TODAY(),'替代品'!$I$5:$I$204,"&gt;="&amp;TODAY(),'替代品'!$J$5:$J$204,"&lt;&gt;")&gt;0,"可使用","需要處理")))</x:f>
      </x:c>
      <x:c r="L151" s="25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25" t="str">
        <x:f>IF(A152="","",IF(OR(D152="禁止",E152="禁止",F152="禁止",COUNTIFS('規則'!$A$5:$A$204,G152,'規則'!$D$5:$D$204,"禁止")&gt;0,COUNTIFS('市場'!$A$5:$A$104,B152,'市場'!$H$5:$H$104,"禁止")&gt;0),"禁止",IF(AND(D152="核准",E152="核准",F152="核准",H152&lt;&gt;"",H152&gt;=TODAY(),L152&lt;&gt;"",COUNTIFS('規則'!$A$5:$A$204,G152,'規則'!$B$5:$B$204,B152,'規則'!$C$5:$C$204,C152,'規則'!$D$5:$D$204,"核准",'規則'!$E$5:$E$204,"&lt;&gt;",'規則'!$F$5:$F$204,"&lt;="&amp;TODAY(),'規則'!$G$5:$G$204,"&gt;="&amp;TODAY(),'規則'!$H$5:$H$204,"&lt;&gt;")&gt;0,COUNTIFS('市場'!$A$5:$A$104,B152,'市場'!$E$5:$E$104,"&lt;&gt;",'市場'!$G$5:$G$104,"&gt;="&amp;TODAY(),'市場'!$H$5:$H$104,"核准",'市場'!$I$5:$I$104,"&lt;&gt;")&gt;0,COUNTIFS('品類'!$A$5:$A$104,C152,'品類'!$E$5:$E$104,"&lt;&gt;")&gt;0),"核准","待確認")))</x:f>
      </x:c>
      <x:c r="J152" s="25" t="str">
        <x:f>IF(A152="","",IF(OR(H152="",COUNTIFS('規則'!$A$5:$A$204,G152,'規則'!$F$5:$F$204,"&lt;&gt;",'規則'!$G$5:$G$204,"&lt;&gt;")=0),"缺少檢視日期",IF(OR(H152&lt;TODAY(),COUNTIFS('規則'!$A$5:$A$204,G152,'規則'!$F$5:$F$204,"&lt;="&amp;TODAY(),'規則'!$G$5:$G$204,"&gt;="&amp;TODAY(),'規則'!$E$5:$E$204,"&lt;&gt;",'規則'!$H$5:$H$204,"&lt;&gt;")=0,COUNTIFS('市場'!$A$5:$A$104,B152,'市場'!$G$5:$G$104,"&gt;="&amp;TODAY(),'市場'!$E$5:$E$104,"&lt;&gt;",'市場'!$I$5:$I$104,"&lt;&gt;")=0),"應檢視","有效")))</x:f>
      </x:c>
      <x:c r="K152" s="25" t="str">
        <x:f>IF(A152="","",IF(I152="核准","可使用",IF(COUNTIFS('替代品'!$B$5:$B$204,B152,'替代品'!$C$5:$C$204,C152,'替代品'!$D$5:$D$204,A152,'替代品'!$F$5:$F$204,"核准",'替代品'!$H$5:$H$204,"&lt;="&amp;TODAY(),'替代品'!$I$5:$I$204,"&gt;="&amp;TODAY(),'替代品'!$J$5:$J$204,"&lt;&gt;")&gt;0,"可使用","需要處理")))</x:f>
      </x:c>
      <x:c r="L152" s="25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25" t="str">
        <x:f>IF(A153="","",IF(OR(D153="禁止",E153="禁止",F153="禁止",COUNTIFS('規則'!$A$5:$A$204,G153,'規則'!$D$5:$D$204,"禁止")&gt;0,COUNTIFS('市場'!$A$5:$A$104,B153,'市場'!$H$5:$H$104,"禁止")&gt;0),"禁止",IF(AND(D153="核准",E153="核准",F153="核准",H153&lt;&gt;"",H153&gt;=TODAY(),L153&lt;&gt;"",COUNTIFS('規則'!$A$5:$A$204,G153,'規則'!$B$5:$B$204,B153,'規則'!$C$5:$C$204,C153,'規則'!$D$5:$D$204,"核准",'規則'!$E$5:$E$204,"&lt;&gt;",'規則'!$F$5:$F$204,"&lt;="&amp;TODAY(),'規則'!$G$5:$G$204,"&gt;="&amp;TODAY(),'規則'!$H$5:$H$204,"&lt;&gt;")&gt;0,COUNTIFS('市場'!$A$5:$A$104,B153,'市場'!$E$5:$E$104,"&lt;&gt;",'市場'!$G$5:$G$104,"&gt;="&amp;TODAY(),'市場'!$H$5:$H$104,"核准",'市場'!$I$5:$I$104,"&lt;&gt;")&gt;0,COUNTIFS('品類'!$A$5:$A$104,C153,'品類'!$E$5:$E$104,"&lt;&gt;")&gt;0),"核准","待確認")))</x:f>
      </x:c>
      <x:c r="J153" s="25" t="str">
        <x:f>IF(A153="","",IF(OR(H153="",COUNTIFS('規則'!$A$5:$A$204,G153,'規則'!$F$5:$F$204,"&lt;&gt;",'規則'!$G$5:$G$204,"&lt;&gt;")=0),"缺少檢視日期",IF(OR(H153&lt;TODAY(),COUNTIFS('規則'!$A$5:$A$204,G153,'規則'!$F$5:$F$204,"&lt;="&amp;TODAY(),'規則'!$G$5:$G$204,"&gt;="&amp;TODAY(),'規則'!$E$5:$E$204,"&lt;&gt;",'規則'!$H$5:$H$204,"&lt;&gt;")=0,COUNTIFS('市場'!$A$5:$A$104,B153,'市場'!$G$5:$G$104,"&gt;="&amp;TODAY(),'市場'!$E$5:$E$104,"&lt;&gt;",'市場'!$I$5:$I$104,"&lt;&gt;")=0),"應檢視","有效")))</x:f>
      </x:c>
      <x:c r="K153" s="25" t="str">
        <x:f>IF(A153="","",IF(I153="核准","可使用",IF(COUNTIFS('替代品'!$B$5:$B$204,B153,'替代品'!$C$5:$C$204,C153,'替代品'!$D$5:$D$204,A153,'替代品'!$F$5:$F$204,"核准",'替代品'!$H$5:$H$204,"&lt;="&amp;TODAY(),'替代品'!$I$5:$I$204,"&gt;="&amp;TODAY(),'替代品'!$J$5:$J$204,"&lt;&gt;")&gt;0,"可使用","需要處理")))</x:f>
      </x:c>
      <x:c r="L153" s="25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25" t="str">
        <x:f>IF(A154="","",IF(OR(D154="禁止",E154="禁止",F154="禁止",COUNTIFS('規則'!$A$5:$A$204,G154,'規則'!$D$5:$D$204,"禁止")&gt;0,COUNTIFS('市場'!$A$5:$A$104,B154,'市場'!$H$5:$H$104,"禁止")&gt;0),"禁止",IF(AND(D154="核准",E154="核准",F154="核准",H154&lt;&gt;"",H154&gt;=TODAY(),L154&lt;&gt;"",COUNTIFS('規則'!$A$5:$A$204,G154,'規則'!$B$5:$B$204,B154,'規則'!$C$5:$C$204,C154,'規則'!$D$5:$D$204,"核准",'規則'!$E$5:$E$204,"&lt;&gt;",'規則'!$F$5:$F$204,"&lt;="&amp;TODAY(),'規則'!$G$5:$G$204,"&gt;="&amp;TODAY(),'規則'!$H$5:$H$204,"&lt;&gt;")&gt;0,COUNTIFS('市場'!$A$5:$A$104,B154,'市場'!$E$5:$E$104,"&lt;&gt;",'市場'!$G$5:$G$104,"&gt;="&amp;TODAY(),'市場'!$H$5:$H$104,"核准",'市場'!$I$5:$I$104,"&lt;&gt;")&gt;0,COUNTIFS('品類'!$A$5:$A$104,C154,'品類'!$E$5:$E$104,"&lt;&gt;")&gt;0),"核准","待確認")))</x:f>
      </x:c>
      <x:c r="J154" s="25" t="str">
        <x:f>IF(A154="","",IF(OR(H154="",COUNTIFS('規則'!$A$5:$A$204,G154,'規則'!$F$5:$F$204,"&lt;&gt;",'規則'!$G$5:$G$204,"&lt;&gt;")=0),"缺少檢視日期",IF(OR(H154&lt;TODAY(),COUNTIFS('規則'!$A$5:$A$204,G154,'規則'!$F$5:$F$204,"&lt;="&amp;TODAY(),'規則'!$G$5:$G$204,"&gt;="&amp;TODAY(),'規則'!$E$5:$E$204,"&lt;&gt;",'規則'!$H$5:$H$204,"&lt;&gt;")=0,COUNTIFS('市場'!$A$5:$A$104,B154,'市場'!$G$5:$G$104,"&gt;="&amp;TODAY(),'市場'!$E$5:$E$104,"&lt;&gt;",'市場'!$I$5:$I$104,"&lt;&gt;")=0),"應檢視","有效")))</x:f>
      </x:c>
      <x:c r="K154" s="25" t="str">
        <x:f>IF(A154="","",IF(I154="核准","可使用",IF(COUNTIFS('替代品'!$B$5:$B$204,B154,'替代品'!$C$5:$C$204,C154,'替代品'!$D$5:$D$204,A154,'替代品'!$F$5:$F$204,"核准",'替代品'!$H$5:$H$204,"&lt;="&amp;TODAY(),'替代品'!$I$5:$I$204,"&gt;="&amp;TODAY(),'替代品'!$J$5:$J$204,"&lt;&gt;")&gt;0,"可使用","需要處理")))</x:f>
      </x:c>
      <x:c r="L154" s="25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25" t="str">
        <x:f>IF(A155="","",IF(OR(D155="禁止",E155="禁止",F155="禁止",COUNTIFS('規則'!$A$5:$A$204,G155,'規則'!$D$5:$D$204,"禁止")&gt;0,COUNTIFS('市場'!$A$5:$A$104,B155,'市場'!$H$5:$H$104,"禁止")&gt;0),"禁止",IF(AND(D155="核准",E155="核准",F155="核准",H155&lt;&gt;"",H155&gt;=TODAY(),L155&lt;&gt;"",COUNTIFS('規則'!$A$5:$A$204,G155,'規則'!$B$5:$B$204,B155,'規則'!$C$5:$C$204,C155,'規則'!$D$5:$D$204,"核准",'規則'!$E$5:$E$204,"&lt;&gt;",'規則'!$F$5:$F$204,"&lt;="&amp;TODAY(),'規則'!$G$5:$G$204,"&gt;="&amp;TODAY(),'規則'!$H$5:$H$204,"&lt;&gt;")&gt;0,COUNTIFS('市場'!$A$5:$A$104,B155,'市場'!$E$5:$E$104,"&lt;&gt;",'市場'!$G$5:$G$104,"&gt;="&amp;TODAY(),'市場'!$H$5:$H$104,"核准",'市場'!$I$5:$I$104,"&lt;&gt;")&gt;0,COUNTIFS('品類'!$A$5:$A$104,C155,'品類'!$E$5:$E$104,"&lt;&gt;")&gt;0),"核准","待確認")))</x:f>
      </x:c>
      <x:c r="J155" s="25" t="str">
        <x:f>IF(A155="","",IF(OR(H155="",COUNTIFS('規則'!$A$5:$A$204,G155,'規則'!$F$5:$F$204,"&lt;&gt;",'規則'!$G$5:$G$204,"&lt;&gt;")=0),"缺少檢視日期",IF(OR(H155&lt;TODAY(),COUNTIFS('規則'!$A$5:$A$204,G155,'規則'!$F$5:$F$204,"&lt;="&amp;TODAY(),'規則'!$G$5:$G$204,"&gt;="&amp;TODAY(),'規則'!$E$5:$E$204,"&lt;&gt;",'規則'!$H$5:$H$204,"&lt;&gt;")=0,COUNTIFS('市場'!$A$5:$A$104,B155,'市場'!$G$5:$G$104,"&gt;="&amp;TODAY(),'市場'!$E$5:$E$104,"&lt;&gt;",'市場'!$I$5:$I$104,"&lt;&gt;")=0),"應檢視","有效")))</x:f>
      </x:c>
      <x:c r="K155" s="25" t="str">
        <x:f>IF(A155="","",IF(I155="核准","可使用",IF(COUNTIFS('替代品'!$B$5:$B$204,B155,'替代品'!$C$5:$C$204,C155,'替代品'!$D$5:$D$204,A155,'替代品'!$F$5:$F$204,"核准",'替代品'!$H$5:$H$204,"&lt;="&amp;TODAY(),'替代品'!$I$5:$I$204,"&gt;="&amp;TODAY(),'替代品'!$J$5:$J$204,"&lt;&gt;")&gt;0,"可使用","需要處理")))</x:f>
      </x:c>
      <x:c r="L155" s="25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25" t="str">
        <x:f>IF(A156="","",IF(OR(D156="禁止",E156="禁止",F156="禁止",COUNTIFS('規則'!$A$5:$A$204,G156,'規則'!$D$5:$D$204,"禁止")&gt;0,COUNTIFS('市場'!$A$5:$A$104,B156,'市場'!$H$5:$H$104,"禁止")&gt;0),"禁止",IF(AND(D156="核准",E156="核准",F156="核准",H156&lt;&gt;"",H156&gt;=TODAY(),L156&lt;&gt;"",COUNTIFS('規則'!$A$5:$A$204,G156,'規則'!$B$5:$B$204,B156,'規則'!$C$5:$C$204,C156,'規則'!$D$5:$D$204,"核准",'規則'!$E$5:$E$204,"&lt;&gt;",'規則'!$F$5:$F$204,"&lt;="&amp;TODAY(),'規則'!$G$5:$G$204,"&gt;="&amp;TODAY(),'規則'!$H$5:$H$204,"&lt;&gt;")&gt;0,COUNTIFS('市場'!$A$5:$A$104,B156,'市場'!$E$5:$E$104,"&lt;&gt;",'市場'!$G$5:$G$104,"&gt;="&amp;TODAY(),'市場'!$H$5:$H$104,"核准",'市場'!$I$5:$I$104,"&lt;&gt;")&gt;0,COUNTIFS('品類'!$A$5:$A$104,C156,'品類'!$E$5:$E$104,"&lt;&gt;")&gt;0),"核准","待確認")))</x:f>
      </x:c>
      <x:c r="J156" s="25" t="str">
        <x:f>IF(A156="","",IF(OR(H156="",COUNTIFS('規則'!$A$5:$A$204,G156,'規則'!$F$5:$F$204,"&lt;&gt;",'規則'!$G$5:$G$204,"&lt;&gt;")=0),"缺少檢視日期",IF(OR(H156&lt;TODAY(),COUNTIFS('規則'!$A$5:$A$204,G156,'規則'!$F$5:$F$204,"&lt;="&amp;TODAY(),'規則'!$G$5:$G$204,"&gt;="&amp;TODAY(),'規則'!$E$5:$E$204,"&lt;&gt;",'規則'!$H$5:$H$204,"&lt;&gt;")=0,COUNTIFS('市場'!$A$5:$A$104,B156,'市場'!$G$5:$G$104,"&gt;="&amp;TODAY(),'市場'!$E$5:$E$104,"&lt;&gt;",'市場'!$I$5:$I$104,"&lt;&gt;")=0),"應檢視","有效")))</x:f>
      </x:c>
      <x:c r="K156" s="25" t="str">
        <x:f>IF(A156="","",IF(I156="核准","可使用",IF(COUNTIFS('替代品'!$B$5:$B$204,B156,'替代品'!$C$5:$C$204,C156,'替代品'!$D$5:$D$204,A156,'替代品'!$F$5:$F$204,"核准",'替代品'!$H$5:$H$204,"&lt;="&amp;TODAY(),'替代品'!$I$5:$I$204,"&gt;="&amp;TODAY(),'替代品'!$J$5:$J$204,"&lt;&gt;")&gt;0,"可使用","需要處理")))</x:f>
      </x:c>
      <x:c r="L156" s="25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25" t="str">
        <x:f>IF(A157="","",IF(OR(D157="禁止",E157="禁止",F157="禁止",COUNTIFS('規則'!$A$5:$A$204,G157,'規則'!$D$5:$D$204,"禁止")&gt;0,COUNTIFS('市場'!$A$5:$A$104,B157,'市場'!$H$5:$H$104,"禁止")&gt;0),"禁止",IF(AND(D157="核准",E157="核准",F157="核准",H157&lt;&gt;"",H157&gt;=TODAY(),L157&lt;&gt;"",COUNTIFS('規則'!$A$5:$A$204,G157,'規則'!$B$5:$B$204,B157,'規則'!$C$5:$C$204,C157,'規則'!$D$5:$D$204,"核准",'規則'!$E$5:$E$204,"&lt;&gt;",'規則'!$F$5:$F$204,"&lt;="&amp;TODAY(),'規則'!$G$5:$G$204,"&gt;="&amp;TODAY(),'規則'!$H$5:$H$204,"&lt;&gt;")&gt;0,COUNTIFS('市場'!$A$5:$A$104,B157,'市場'!$E$5:$E$104,"&lt;&gt;",'市場'!$G$5:$G$104,"&gt;="&amp;TODAY(),'市場'!$H$5:$H$104,"核准",'市場'!$I$5:$I$104,"&lt;&gt;")&gt;0,COUNTIFS('品類'!$A$5:$A$104,C157,'品類'!$E$5:$E$104,"&lt;&gt;")&gt;0),"核准","待確認")))</x:f>
      </x:c>
      <x:c r="J157" s="25" t="str">
        <x:f>IF(A157="","",IF(OR(H157="",COUNTIFS('規則'!$A$5:$A$204,G157,'規則'!$F$5:$F$204,"&lt;&gt;",'規則'!$G$5:$G$204,"&lt;&gt;")=0),"缺少檢視日期",IF(OR(H157&lt;TODAY(),COUNTIFS('規則'!$A$5:$A$204,G157,'規則'!$F$5:$F$204,"&lt;="&amp;TODAY(),'規則'!$G$5:$G$204,"&gt;="&amp;TODAY(),'規則'!$E$5:$E$204,"&lt;&gt;",'規則'!$H$5:$H$204,"&lt;&gt;")=0,COUNTIFS('市場'!$A$5:$A$104,B157,'市場'!$G$5:$G$104,"&gt;="&amp;TODAY(),'市場'!$E$5:$E$104,"&lt;&gt;",'市場'!$I$5:$I$104,"&lt;&gt;")=0),"應檢視","有效")))</x:f>
      </x:c>
      <x:c r="K157" s="25" t="str">
        <x:f>IF(A157="","",IF(I157="核准","可使用",IF(COUNTIFS('替代品'!$B$5:$B$204,B157,'替代品'!$C$5:$C$204,C157,'替代品'!$D$5:$D$204,A157,'替代品'!$F$5:$F$204,"核准",'替代品'!$H$5:$H$204,"&lt;="&amp;TODAY(),'替代品'!$I$5:$I$204,"&gt;="&amp;TODAY(),'替代品'!$J$5:$J$204,"&lt;&gt;")&gt;0,"可使用","需要處理")))</x:f>
      </x:c>
      <x:c r="L157" s="25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25" t="str">
        <x:f>IF(A158="","",IF(OR(D158="禁止",E158="禁止",F158="禁止",COUNTIFS('規則'!$A$5:$A$204,G158,'規則'!$D$5:$D$204,"禁止")&gt;0,COUNTIFS('市場'!$A$5:$A$104,B158,'市場'!$H$5:$H$104,"禁止")&gt;0),"禁止",IF(AND(D158="核准",E158="核准",F158="核准",H158&lt;&gt;"",H158&gt;=TODAY(),L158&lt;&gt;"",COUNTIFS('規則'!$A$5:$A$204,G158,'規則'!$B$5:$B$204,B158,'規則'!$C$5:$C$204,C158,'規則'!$D$5:$D$204,"核准",'規則'!$E$5:$E$204,"&lt;&gt;",'規則'!$F$5:$F$204,"&lt;="&amp;TODAY(),'規則'!$G$5:$G$204,"&gt;="&amp;TODAY(),'規則'!$H$5:$H$204,"&lt;&gt;")&gt;0,COUNTIFS('市場'!$A$5:$A$104,B158,'市場'!$E$5:$E$104,"&lt;&gt;",'市場'!$G$5:$G$104,"&gt;="&amp;TODAY(),'市場'!$H$5:$H$104,"核准",'市場'!$I$5:$I$104,"&lt;&gt;")&gt;0,COUNTIFS('品類'!$A$5:$A$104,C158,'品類'!$E$5:$E$104,"&lt;&gt;")&gt;0),"核准","待確認")))</x:f>
      </x:c>
      <x:c r="J158" s="25" t="str">
        <x:f>IF(A158="","",IF(OR(H158="",COUNTIFS('規則'!$A$5:$A$204,G158,'規則'!$F$5:$F$204,"&lt;&gt;",'規則'!$G$5:$G$204,"&lt;&gt;")=0),"缺少檢視日期",IF(OR(H158&lt;TODAY(),COUNTIFS('規則'!$A$5:$A$204,G158,'規則'!$F$5:$F$204,"&lt;="&amp;TODAY(),'規則'!$G$5:$G$204,"&gt;="&amp;TODAY(),'規則'!$E$5:$E$204,"&lt;&gt;",'規則'!$H$5:$H$204,"&lt;&gt;")=0,COUNTIFS('市場'!$A$5:$A$104,B158,'市場'!$G$5:$G$104,"&gt;="&amp;TODAY(),'市場'!$E$5:$E$104,"&lt;&gt;",'市場'!$I$5:$I$104,"&lt;&gt;")=0),"應檢視","有效")))</x:f>
      </x:c>
      <x:c r="K158" s="25" t="str">
        <x:f>IF(A158="","",IF(I158="核准","可使用",IF(COUNTIFS('替代品'!$B$5:$B$204,B158,'替代品'!$C$5:$C$204,C158,'替代品'!$D$5:$D$204,A158,'替代品'!$F$5:$F$204,"核准",'替代品'!$H$5:$H$204,"&lt;="&amp;TODAY(),'替代品'!$I$5:$I$204,"&gt;="&amp;TODAY(),'替代品'!$J$5:$J$204,"&lt;&gt;")&gt;0,"可使用","需要處理")))</x:f>
      </x:c>
      <x:c r="L158" s="25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25" t="str">
        <x:f>IF(A159="","",IF(OR(D159="禁止",E159="禁止",F159="禁止",COUNTIFS('規則'!$A$5:$A$204,G159,'規則'!$D$5:$D$204,"禁止")&gt;0,COUNTIFS('市場'!$A$5:$A$104,B159,'市場'!$H$5:$H$104,"禁止")&gt;0),"禁止",IF(AND(D159="核准",E159="核准",F159="核准",H159&lt;&gt;"",H159&gt;=TODAY(),L159&lt;&gt;"",COUNTIFS('規則'!$A$5:$A$204,G159,'規則'!$B$5:$B$204,B159,'規則'!$C$5:$C$204,C159,'規則'!$D$5:$D$204,"核准",'規則'!$E$5:$E$204,"&lt;&gt;",'規則'!$F$5:$F$204,"&lt;="&amp;TODAY(),'規則'!$G$5:$G$204,"&gt;="&amp;TODAY(),'規則'!$H$5:$H$204,"&lt;&gt;")&gt;0,COUNTIFS('市場'!$A$5:$A$104,B159,'市場'!$E$5:$E$104,"&lt;&gt;",'市場'!$G$5:$G$104,"&gt;="&amp;TODAY(),'市場'!$H$5:$H$104,"核准",'市場'!$I$5:$I$104,"&lt;&gt;")&gt;0,COUNTIFS('品類'!$A$5:$A$104,C159,'品類'!$E$5:$E$104,"&lt;&gt;")&gt;0),"核准","待確認")))</x:f>
      </x:c>
      <x:c r="J159" s="25" t="str">
        <x:f>IF(A159="","",IF(OR(H159="",COUNTIFS('規則'!$A$5:$A$204,G159,'規則'!$F$5:$F$204,"&lt;&gt;",'規則'!$G$5:$G$204,"&lt;&gt;")=0),"缺少檢視日期",IF(OR(H159&lt;TODAY(),COUNTIFS('規則'!$A$5:$A$204,G159,'規則'!$F$5:$F$204,"&lt;="&amp;TODAY(),'規則'!$G$5:$G$204,"&gt;="&amp;TODAY(),'規則'!$E$5:$E$204,"&lt;&gt;",'規則'!$H$5:$H$204,"&lt;&gt;")=0,COUNTIFS('市場'!$A$5:$A$104,B159,'市場'!$G$5:$G$104,"&gt;="&amp;TODAY(),'市場'!$E$5:$E$104,"&lt;&gt;",'市場'!$I$5:$I$104,"&lt;&gt;")=0),"應檢視","有效")))</x:f>
      </x:c>
      <x:c r="K159" s="25" t="str">
        <x:f>IF(A159="","",IF(I159="核准","可使用",IF(COUNTIFS('替代品'!$B$5:$B$204,B159,'替代品'!$C$5:$C$204,C159,'替代品'!$D$5:$D$204,A159,'替代品'!$F$5:$F$204,"核准",'替代品'!$H$5:$H$204,"&lt;="&amp;TODAY(),'替代品'!$I$5:$I$204,"&gt;="&amp;TODAY(),'替代品'!$J$5:$J$204,"&lt;&gt;")&gt;0,"可使用","需要處理")))</x:f>
      </x:c>
      <x:c r="L159" s="25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25" t="str">
        <x:f>IF(A160="","",IF(OR(D160="禁止",E160="禁止",F160="禁止",COUNTIFS('規則'!$A$5:$A$204,G160,'規則'!$D$5:$D$204,"禁止")&gt;0,COUNTIFS('市場'!$A$5:$A$104,B160,'市場'!$H$5:$H$104,"禁止")&gt;0),"禁止",IF(AND(D160="核准",E160="核准",F160="核准",H160&lt;&gt;"",H160&gt;=TODAY(),L160&lt;&gt;"",COUNTIFS('規則'!$A$5:$A$204,G160,'規則'!$B$5:$B$204,B160,'規則'!$C$5:$C$204,C160,'規則'!$D$5:$D$204,"核准",'規則'!$E$5:$E$204,"&lt;&gt;",'規則'!$F$5:$F$204,"&lt;="&amp;TODAY(),'規則'!$G$5:$G$204,"&gt;="&amp;TODAY(),'規則'!$H$5:$H$204,"&lt;&gt;")&gt;0,COUNTIFS('市場'!$A$5:$A$104,B160,'市場'!$E$5:$E$104,"&lt;&gt;",'市場'!$G$5:$G$104,"&gt;="&amp;TODAY(),'市場'!$H$5:$H$104,"核准",'市場'!$I$5:$I$104,"&lt;&gt;")&gt;0,COUNTIFS('品類'!$A$5:$A$104,C160,'品類'!$E$5:$E$104,"&lt;&gt;")&gt;0),"核准","待確認")))</x:f>
      </x:c>
      <x:c r="J160" s="25" t="str">
        <x:f>IF(A160="","",IF(OR(H160="",COUNTIFS('規則'!$A$5:$A$204,G160,'規則'!$F$5:$F$204,"&lt;&gt;",'規則'!$G$5:$G$204,"&lt;&gt;")=0),"缺少檢視日期",IF(OR(H160&lt;TODAY(),COUNTIFS('規則'!$A$5:$A$204,G160,'規則'!$F$5:$F$204,"&lt;="&amp;TODAY(),'規則'!$G$5:$G$204,"&gt;="&amp;TODAY(),'規則'!$E$5:$E$204,"&lt;&gt;",'規則'!$H$5:$H$204,"&lt;&gt;")=0,COUNTIFS('市場'!$A$5:$A$104,B160,'市場'!$G$5:$G$104,"&gt;="&amp;TODAY(),'市場'!$E$5:$E$104,"&lt;&gt;",'市場'!$I$5:$I$104,"&lt;&gt;")=0),"應檢視","有效")))</x:f>
      </x:c>
      <x:c r="K160" s="25" t="str">
        <x:f>IF(A160="","",IF(I160="核准","可使用",IF(COUNTIFS('替代品'!$B$5:$B$204,B160,'替代品'!$C$5:$C$204,C160,'替代品'!$D$5:$D$204,A160,'替代品'!$F$5:$F$204,"核准",'替代品'!$H$5:$H$204,"&lt;="&amp;TODAY(),'替代品'!$I$5:$I$204,"&gt;="&amp;TODAY(),'替代品'!$J$5:$J$204,"&lt;&gt;")&gt;0,"可使用","需要處理")))</x:f>
      </x:c>
      <x:c r="L160" s="25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25" t="str">
        <x:f>IF(A161="","",IF(OR(D161="禁止",E161="禁止",F161="禁止",COUNTIFS('規則'!$A$5:$A$204,G161,'規則'!$D$5:$D$204,"禁止")&gt;0,COUNTIFS('市場'!$A$5:$A$104,B161,'市場'!$H$5:$H$104,"禁止")&gt;0),"禁止",IF(AND(D161="核准",E161="核准",F161="核准",H161&lt;&gt;"",H161&gt;=TODAY(),L161&lt;&gt;"",COUNTIFS('規則'!$A$5:$A$204,G161,'規則'!$B$5:$B$204,B161,'規則'!$C$5:$C$204,C161,'規則'!$D$5:$D$204,"核准",'規則'!$E$5:$E$204,"&lt;&gt;",'規則'!$F$5:$F$204,"&lt;="&amp;TODAY(),'規則'!$G$5:$G$204,"&gt;="&amp;TODAY(),'規則'!$H$5:$H$204,"&lt;&gt;")&gt;0,COUNTIFS('市場'!$A$5:$A$104,B161,'市場'!$E$5:$E$104,"&lt;&gt;",'市場'!$G$5:$G$104,"&gt;="&amp;TODAY(),'市場'!$H$5:$H$104,"核准",'市場'!$I$5:$I$104,"&lt;&gt;")&gt;0,COUNTIFS('品類'!$A$5:$A$104,C161,'品類'!$E$5:$E$104,"&lt;&gt;")&gt;0),"核准","待確認")))</x:f>
      </x:c>
      <x:c r="J161" s="25" t="str">
        <x:f>IF(A161="","",IF(OR(H161="",COUNTIFS('規則'!$A$5:$A$204,G161,'規則'!$F$5:$F$204,"&lt;&gt;",'規則'!$G$5:$G$204,"&lt;&gt;")=0),"缺少檢視日期",IF(OR(H161&lt;TODAY(),COUNTIFS('規則'!$A$5:$A$204,G161,'規則'!$F$5:$F$204,"&lt;="&amp;TODAY(),'規則'!$G$5:$G$204,"&gt;="&amp;TODAY(),'規則'!$E$5:$E$204,"&lt;&gt;",'規則'!$H$5:$H$204,"&lt;&gt;")=0,COUNTIFS('市場'!$A$5:$A$104,B161,'市場'!$G$5:$G$104,"&gt;="&amp;TODAY(),'市場'!$E$5:$E$104,"&lt;&gt;",'市場'!$I$5:$I$104,"&lt;&gt;")=0),"應檢視","有效")))</x:f>
      </x:c>
      <x:c r="K161" s="25" t="str">
        <x:f>IF(A161="","",IF(I161="核准","可使用",IF(COUNTIFS('替代品'!$B$5:$B$204,B161,'替代品'!$C$5:$C$204,C161,'替代品'!$D$5:$D$204,A161,'替代品'!$F$5:$F$204,"核准",'替代品'!$H$5:$H$204,"&lt;="&amp;TODAY(),'替代品'!$I$5:$I$204,"&gt;="&amp;TODAY(),'替代品'!$J$5:$J$204,"&lt;&gt;")&gt;0,"可使用","需要處理")))</x:f>
      </x:c>
      <x:c r="L161" s="25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25" t="str">
        <x:f>IF(A162="","",IF(OR(D162="禁止",E162="禁止",F162="禁止",COUNTIFS('規則'!$A$5:$A$204,G162,'規則'!$D$5:$D$204,"禁止")&gt;0,COUNTIFS('市場'!$A$5:$A$104,B162,'市場'!$H$5:$H$104,"禁止")&gt;0),"禁止",IF(AND(D162="核准",E162="核准",F162="核准",H162&lt;&gt;"",H162&gt;=TODAY(),L162&lt;&gt;"",COUNTIFS('規則'!$A$5:$A$204,G162,'規則'!$B$5:$B$204,B162,'規則'!$C$5:$C$204,C162,'規則'!$D$5:$D$204,"核准",'規則'!$E$5:$E$204,"&lt;&gt;",'規則'!$F$5:$F$204,"&lt;="&amp;TODAY(),'規則'!$G$5:$G$204,"&gt;="&amp;TODAY(),'規則'!$H$5:$H$204,"&lt;&gt;")&gt;0,COUNTIFS('市場'!$A$5:$A$104,B162,'市場'!$E$5:$E$104,"&lt;&gt;",'市場'!$G$5:$G$104,"&gt;="&amp;TODAY(),'市場'!$H$5:$H$104,"核准",'市場'!$I$5:$I$104,"&lt;&gt;")&gt;0,COUNTIFS('品類'!$A$5:$A$104,C162,'品類'!$E$5:$E$104,"&lt;&gt;")&gt;0),"核准","待確認")))</x:f>
      </x:c>
      <x:c r="J162" s="25" t="str">
        <x:f>IF(A162="","",IF(OR(H162="",COUNTIFS('規則'!$A$5:$A$204,G162,'規則'!$F$5:$F$204,"&lt;&gt;",'規則'!$G$5:$G$204,"&lt;&gt;")=0),"缺少檢視日期",IF(OR(H162&lt;TODAY(),COUNTIFS('規則'!$A$5:$A$204,G162,'規則'!$F$5:$F$204,"&lt;="&amp;TODAY(),'規則'!$G$5:$G$204,"&gt;="&amp;TODAY(),'規則'!$E$5:$E$204,"&lt;&gt;",'規則'!$H$5:$H$204,"&lt;&gt;")=0,COUNTIFS('市場'!$A$5:$A$104,B162,'市場'!$G$5:$G$104,"&gt;="&amp;TODAY(),'市場'!$E$5:$E$104,"&lt;&gt;",'市場'!$I$5:$I$104,"&lt;&gt;")=0),"應檢視","有效")))</x:f>
      </x:c>
      <x:c r="K162" s="25" t="str">
        <x:f>IF(A162="","",IF(I162="核准","可使用",IF(COUNTIFS('替代品'!$B$5:$B$204,B162,'替代品'!$C$5:$C$204,C162,'替代品'!$D$5:$D$204,A162,'替代品'!$F$5:$F$204,"核准",'替代品'!$H$5:$H$204,"&lt;="&amp;TODAY(),'替代品'!$I$5:$I$204,"&gt;="&amp;TODAY(),'替代品'!$J$5:$J$204,"&lt;&gt;")&gt;0,"可使用","需要處理")))</x:f>
      </x:c>
      <x:c r="L162" s="25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25" t="str">
        <x:f>IF(A163="","",IF(OR(D163="禁止",E163="禁止",F163="禁止",COUNTIFS('規則'!$A$5:$A$204,G163,'規則'!$D$5:$D$204,"禁止")&gt;0,COUNTIFS('市場'!$A$5:$A$104,B163,'市場'!$H$5:$H$104,"禁止")&gt;0),"禁止",IF(AND(D163="核准",E163="核准",F163="核准",H163&lt;&gt;"",H163&gt;=TODAY(),L163&lt;&gt;"",COUNTIFS('規則'!$A$5:$A$204,G163,'規則'!$B$5:$B$204,B163,'規則'!$C$5:$C$204,C163,'規則'!$D$5:$D$204,"核准",'規則'!$E$5:$E$204,"&lt;&gt;",'規則'!$F$5:$F$204,"&lt;="&amp;TODAY(),'規則'!$G$5:$G$204,"&gt;="&amp;TODAY(),'規則'!$H$5:$H$204,"&lt;&gt;")&gt;0,COUNTIFS('市場'!$A$5:$A$104,B163,'市場'!$E$5:$E$104,"&lt;&gt;",'市場'!$G$5:$G$104,"&gt;="&amp;TODAY(),'市場'!$H$5:$H$104,"核准",'市場'!$I$5:$I$104,"&lt;&gt;")&gt;0,COUNTIFS('品類'!$A$5:$A$104,C163,'品類'!$E$5:$E$104,"&lt;&gt;")&gt;0),"核准","待確認")))</x:f>
      </x:c>
      <x:c r="J163" s="25" t="str">
        <x:f>IF(A163="","",IF(OR(H163="",COUNTIFS('規則'!$A$5:$A$204,G163,'規則'!$F$5:$F$204,"&lt;&gt;",'規則'!$G$5:$G$204,"&lt;&gt;")=0),"缺少檢視日期",IF(OR(H163&lt;TODAY(),COUNTIFS('規則'!$A$5:$A$204,G163,'規則'!$F$5:$F$204,"&lt;="&amp;TODAY(),'規則'!$G$5:$G$204,"&gt;="&amp;TODAY(),'規則'!$E$5:$E$204,"&lt;&gt;",'規則'!$H$5:$H$204,"&lt;&gt;")=0,COUNTIFS('市場'!$A$5:$A$104,B163,'市場'!$G$5:$G$104,"&gt;="&amp;TODAY(),'市場'!$E$5:$E$104,"&lt;&gt;",'市場'!$I$5:$I$104,"&lt;&gt;")=0),"應檢視","有效")))</x:f>
      </x:c>
      <x:c r="K163" s="25" t="str">
        <x:f>IF(A163="","",IF(I163="核准","可使用",IF(COUNTIFS('替代品'!$B$5:$B$204,B163,'替代品'!$C$5:$C$204,C163,'替代品'!$D$5:$D$204,A163,'替代品'!$F$5:$F$204,"核准",'替代品'!$H$5:$H$204,"&lt;="&amp;TODAY(),'替代品'!$I$5:$I$204,"&gt;="&amp;TODAY(),'替代品'!$J$5:$J$204,"&lt;&gt;")&gt;0,"可使用","需要處理")))</x:f>
      </x:c>
      <x:c r="L163" s="25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25" t="str">
        <x:f>IF(A164="","",IF(OR(D164="禁止",E164="禁止",F164="禁止",COUNTIFS('規則'!$A$5:$A$204,G164,'規則'!$D$5:$D$204,"禁止")&gt;0,COUNTIFS('市場'!$A$5:$A$104,B164,'市場'!$H$5:$H$104,"禁止")&gt;0),"禁止",IF(AND(D164="核准",E164="核准",F164="核准",H164&lt;&gt;"",H164&gt;=TODAY(),L164&lt;&gt;"",COUNTIFS('規則'!$A$5:$A$204,G164,'規則'!$B$5:$B$204,B164,'規則'!$C$5:$C$204,C164,'規則'!$D$5:$D$204,"核准",'規則'!$E$5:$E$204,"&lt;&gt;",'規則'!$F$5:$F$204,"&lt;="&amp;TODAY(),'規則'!$G$5:$G$204,"&gt;="&amp;TODAY(),'規則'!$H$5:$H$204,"&lt;&gt;")&gt;0,COUNTIFS('市場'!$A$5:$A$104,B164,'市場'!$E$5:$E$104,"&lt;&gt;",'市場'!$G$5:$G$104,"&gt;="&amp;TODAY(),'市場'!$H$5:$H$104,"核准",'市場'!$I$5:$I$104,"&lt;&gt;")&gt;0,COUNTIFS('品類'!$A$5:$A$104,C164,'品類'!$E$5:$E$104,"&lt;&gt;")&gt;0),"核准","待確認")))</x:f>
      </x:c>
      <x:c r="J164" s="25" t="str">
        <x:f>IF(A164="","",IF(OR(H164="",COUNTIFS('規則'!$A$5:$A$204,G164,'規則'!$F$5:$F$204,"&lt;&gt;",'規則'!$G$5:$G$204,"&lt;&gt;")=0),"缺少檢視日期",IF(OR(H164&lt;TODAY(),COUNTIFS('規則'!$A$5:$A$204,G164,'規則'!$F$5:$F$204,"&lt;="&amp;TODAY(),'規則'!$G$5:$G$204,"&gt;="&amp;TODAY(),'規則'!$E$5:$E$204,"&lt;&gt;",'規則'!$H$5:$H$204,"&lt;&gt;")=0,COUNTIFS('市場'!$A$5:$A$104,B164,'市場'!$G$5:$G$104,"&gt;="&amp;TODAY(),'市場'!$E$5:$E$104,"&lt;&gt;",'市場'!$I$5:$I$104,"&lt;&gt;")=0),"應檢視","有效")))</x:f>
      </x:c>
      <x:c r="K164" s="25" t="str">
        <x:f>IF(A164="","",IF(I164="核准","可使用",IF(COUNTIFS('替代品'!$B$5:$B$204,B164,'替代品'!$C$5:$C$204,C164,'替代品'!$D$5:$D$204,A164,'替代品'!$F$5:$F$204,"核准",'替代品'!$H$5:$H$204,"&lt;="&amp;TODAY(),'替代品'!$I$5:$I$204,"&gt;="&amp;TODAY(),'替代品'!$J$5:$J$204,"&lt;&gt;")&gt;0,"可使用","需要處理")))</x:f>
      </x:c>
      <x:c r="L164" s="25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25" t="str">
        <x:f>IF(A165="","",IF(OR(D165="禁止",E165="禁止",F165="禁止",COUNTIFS('規則'!$A$5:$A$204,G165,'規則'!$D$5:$D$204,"禁止")&gt;0,COUNTIFS('市場'!$A$5:$A$104,B165,'市場'!$H$5:$H$104,"禁止")&gt;0),"禁止",IF(AND(D165="核准",E165="核准",F165="核准",H165&lt;&gt;"",H165&gt;=TODAY(),L165&lt;&gt;"",COUNTIFS('規則'!$A$5:$A$204,G165,'規則'!$B$5:$B$204,B165,'規則'!$C$5:$C$204,C165,'規則'!$D$5:$D$204,"核准",'規則'!$E$5:$E$204,"&lt;&gt;",'規則'!$F$5:$F$204,"&lt;="&amp;TODAY(),'規則'!$G$5:$G$204,"&gt;="&amp;TODAY(),'規則'!$H$5:$H$204,"&lt;&gt;")&gt;0,COUNTIFS('市場'!$A$5:$A$104,B165,'市場'!$E$5:$E$104,"&lt;&gt;",'市場'!$G$5:$G$104,"&gt;="&amp;TODAY(),'市場'!$H$5:$H$104,"核准",'市場'!$I$5:$I$104,"&lt;&gt;")&gt;0,COUNTIFS('品類'!$A$5:$A$104,C165,'品類'!$E$5:$E$104,"&lt;&gt;")&gt;0),"核准","待確認")))</x:f>
      </x:c>
      <x:c r="J165" s="25" t="str">
        <x:f>IF(A165="","",IF(OR(H165="",COUNTIFS('規則'!$A$5:$A$204,G165,'規則'!$F$5:$F$204,"&lt;&gt;",'規則'!$G$5:$G$204,"&lt;&gt;")=0),"缺少檢視日期",IF(OR(H165&lt;TODAY(),COUNTIFS('規則'!$A$5:$A$204,G165,'規則'!$F$5:$F$204,"&lt;="&amp;TODAY(),'規則'!$G$5:$G$204,"&gt;="&amp;TODAY(),'規則'!$E$5:$E$204,"&lt;&gt;",'規則'!$H$5:$H$204,"&lt;&gt;")=0,COUNTIFS('市場'!$A$5:$A$104,B165,'市場'!$G$5:$G$104,"&gt;="&amp;TODAY(),'市場'!$E$5:$E$104,"&lt;&gt;",'市場'!$I$5:$I$104,"&lt;&gt;")=0),"應檢視","有效")))</x:f>
      </x:c>
      <x:c r="K165" s="25" t="str">
        <x:f>IF(A165="","",IF(I165="核准","可使用",IF(COUNTIFS('替代品'!$B$5:$B$204,B165,'替代品'!$C$5:$C$204,C165,'替代品'!$D$5:$D$204,A165,'替代品'!$F$5:$F$204,"核准",'替代品'!$H$5:$H$204,"&lt;="&amp;TODAY(),'替代品'!$I$5:$I$204,"&gt;="&amp;TODAY(),'替代品'!$J$5:$J$204,"&lt;&gt;")&gt;0,"可使用","需要處理")))</x:f>
      </x:c>
      <x:c r="L165" s="25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25" t="str">
        <x:f>IF(A166="","",IF(OR(D166="禁止",E166="禁止",F166="禁止",COUNTIFS('規則'!$A$5:$A$204,G166,'規則'!$D$5:$D$204,"禁止")&gt;0,COUNTIFS('市場'!$A$5:$A$104,B166,'市場'!$H$5:$H$104,"禁止")&gt;0),"禁止",IF(AND(D166="核准",E166="核准",F166="核准",H166&lt;&gt;"",H166&gt;=TODAY(),L166&lt;&gt;"",COUNTIFS('規則'!$A$5:$A$204,G166,'規則'!$B$5:$B$204,B166,'規則'!$C$5:$C$204,C166,'規則'!$D$5:$D$204,"核准",'規則'!$E$5:$E$204,"&lt;&gt;",'規則'!$F$5:$F$204,"&lt;="&amp;TODAY(),'規則'!$G$5:$G$204,"&gt;="&amp;TODAY(),'規則'!$H$5:$H$204,"&lt;&gt;")&gt;0,COUNTIFS('市場'!$A$5:$A$104,B166,'市場'!$E$5:$E$104,"&lt;&gt;",'市場'!$G$5:$G$104,"&gt;="&amp;TODAY(),'市場'!$H$5:$H$104,"核准",'市場'!$I$5:$I$104,"&lt;&gt;")&gt;0,COUNTIFS('品類'!$A$5:$A$104,C166,'品類'!$E$5:$E$104,"&lt;&gt;")&gt;0),"核准","待確認")))</x:f>
      </x:c>
      <x:c r="J166" s="25" t="str">
        <x:f>IF(A166="","",IF(OR(H166="",COUNTIFS('規則'!$A$5:$A$204,G166,'規則'!$F$5:$F$204,"&lt;&gt;",'規則'!$G$5:$G$204,"&lt;&gt;")=0),"缺少檢視日期",IF(OR(H166&lt;TODAY(),COUNTIFS('規則'!$A$5:$A$204,G166,'規則'!$F$5:$F$204,"&lt;="&amp;TODAY(),'規則'!$G$5:$G$204,"&gt;="&amp;TODAY(),'規則'!$E$5:$E$204,"&lt;&gt;",'規則'!$H$5:$H$204,"&lt;&gt;")=0,COUNTIFS('市場'!$A$5:$A$104,B166,'市場'!$G$5:$G$104,"&gt;="&amp;TODAY(),'市場'!$E$5:$E$104,"&lt;&gt;",'市場'!$I$5:$I$104,"&lt;&gt;")=0),"應檢視","有效")))</x:f>
      </x:c>
      <x:c r="K166" s="25" t="str">
        <x:f>IF(A166="","",IF(I166="核准","可使用",IF(COUNTIFS('替代品'!$B$5:$B$204,B166,'替代品'!$C$5:$C$204,C166,'替代品'!$D$5:$D$204,A166,'替代品'!$F$5:$F$204,"核准",'替代品'!$H$5:$H$204,"&lt;="&amp;TODAY(),'替代品'!$I$5:$I$204,"&gt;="&amp;TODAY(),'替代品'!$J$5:$J$204,"&lt;&gt;")&gt;0,"可使用","需要處理")))</x:f>
      </x:c>
      <x:c r="L166" s="25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25" t="str">
        <x:f>IF(A167="","",IF(OR(D167="禁止",E167="禁止",F167="禁止",COUNTIFS('規則'!$A$5:$A$204,G167,'規則'!$D$5:$D$204,"禁止")&gt;0,COUNTIFS('市場'!$A$5:$A$104,B167,'市場'!$H$5:$H$104,"禁止")&gt;0),"禁止",IF(AND(D167="核准",E167="核准",F167="核准",H167&lt;&gt;"",H167&gt;=TODAY(),L167&lt;&gt;"",COUNTIFS('規則'!$A$5:$A$204,G167,'規則'!$B$5:$B$204,B167,'規則'!$C$5:$C$204,C167,'規則'!$D$5:$D$204,"核准",'規則'!$E$5:$E$204,"&lt;&gt;",'規則'!$F$5:$F$204,"&lt;="&amp;TODAY(),'規則'!$G$5:$G$204,"&gt;="&amp;TODAY(),'規則'!$H$5:$H$204,"&lt;&gt;")&gt;0,COUNTIFS('市場'!$A$5:$A$104,B167,'市場'!$E$5:$E$104,"&lt;&gt;",'市場'!$G$5:$G$104,"&gt;="&amp;TODAY(),'市場'!$H$5:$H$104,"核准",'市場'!$I$5:$I$104,"&lt;&gt;")&gt;0,COUNTIFS('品類'!$A$5:$A$104,C167,'品類'!$E$5:$E$104,"&lt;&gt;")&gt;0),"核准","待確認")))</x:f>
      </x:c>
      <x:c r="J167" s="25" t="str">
        <x:f>IF(A167="","",IF(OR(H167="",COUNTIFS('規則'!$A$5:$A$204,G167,'規則'!$F$5:$F$204,"&lt;&gt;",'規則'!$G$5:$G$204,"&lt;&gt;")=0),"缺少檢視日期",IF(OR(H167&lt;TODAY(),COUNTIFS('規則'!$A$5:$A$204,G167,'規則'!$F$5:$F$204,"&lt;="&amp;TODAY(),'規則'!$G$5:$G$204,"&gt;="&amp;TODAY(),'規則'!$E$5:$E$204,"&lt;&gt;",'規則'!$H$5:$H$204,"&lt;&gt;")=0,COUNTIFS('市場'!$A$5:$A$104,B167,'市場'!$G$5:$G$104,"&gt;="&amp;TODAY(),'市場'!$E$5:$E$104,"&lt;&gt;",'市場'!$I$5:$I$104,"&lt;&gt;")=0),"應檢視","有效")))</x:f>
      </x:c>
      <x:c r="K167" s="25" t="str">
        <x:f>IF(A167="","",IF(I167="核准","可使用",IF(COUNTIFS('替代品'!$B$5:$B$204,B167,'替代品'!$C$5:$C$204,C167,'替代品'!$D$5:$D$204,A167,'替代品'!$F$5:$F$204,"核准",'替代品'!$H$5:$H$204,"&lt;="&amp;TODAY(),'替代品'!$I$5:$I$204,"&gt;="&amp;TODAY(),'替代品'!$J$5:$J$204,"&lt;&gt;")&gt;0,"可使用","需要處理")))</x:f>
      </x:c>
      <x:c r="L167" s="25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25" t="str">
        <x:f>IF(A168="","",IF(OR(D168="禁止",E168="禁止",F168="禁止",COUNTIFS('規則'!$A$5:$A$204,G168,'規則'!$D$5:$D$204,"禁止")&gt;0,COUNTIFS('市場'!$A$5:$A$104,B168,'市場'!$H$5:$H$104,"禁止")&gt;0),"禁止",IF(AND(D168="核准",E168="核准",F168="核准",H168&lt;&gt;"",H168&gt;=TODAY(),L168&lt;&gt;"",COUNTIFS('規則'!$A$5:$A$204,G168,'規則'!$B$5:$B$204,B168,'規則'!$C$5:$C$204,C168,'規則'!$D$5:$D$204,"核准",'規則'!$E$5:$E$204,"&lt;&gt;",'規則'!$F$5:$F$204,"&lt;="&amp;TODAY(),'規則'!$G$5:$G$204,"&gt;="&amp;TODAY(),'規則'!$H$5:$H$204,"&lt;&gt;")&gt;0,COUNTIFS('市場'!$A$5:$A$104,B168,'市場'!$E$5:$E$104,"&lt;&gt;",'市場'!$G$5:$G$104,"&gt;="&amp;TODAY(),'市場'!$H$5:$H$104,"核准",'市場'!$I$5:$I$104,"&lt;&gt;")&gt;0,COUNTIFS('品類'!$A$5:$A$104,C168,'品類'!$E$5:$E$104,"&lt;&gt;")&gt;0),"核准","待確認")))</x:f>
      </x:c>
      <x:c r="J168" s="25" t="str">
        <x:f>IF(A168="","",IF(OR(H168="",COUNTIFS('規則'!$A$5:$A$204,G168,'規則'!$F$5:$F$204,"&lt;&gt;",'規則'!$G$5:$G$204,"&lt;&gt;")=0),"缺少檢視日期",IF(OR(H168&lt;TODAY(),COUNTIFS('規則'!$A$5:$A$204,G168,'規則'!$F$5:$F$204,"&lt;="&amp;TODAY(),'規則'!$G$5:$G$204,"&gt;="&amp;TODAY(),'規則'!$E$5:$E$204,"&lt;&gt;",'規則'!$H$5:$H$204,"&lt;&gt;")=0,COUNTIFS('市場'!$A$5:$A$104,B168,'市場'!$G$5:$G$104,"&gt;="&amp;TODAY(),'市場'!$E$5:$E$104,"&lt;&gt;",'市場'!$I$5:$I$104,"&lt;&gt;")=0),"應檢視","有效")))</x:f>
      </x:c>
      <x:c r="K168" s="25" t="str">
        <x:f>IF(A168="","",IF(I168="核准","可使用",IF(COUNTIFS('替代品'!$B$5:$B$204,B168,'替代品'!$C$5:$C$204,C168,'替代品'!$D$5:$D$204,A168,'替代品'!$F$5:$F$204,"核准",'替代品'!$H$5:$H$204,"&lt;="&amp;TODAY(),'替代品'!$I$5:$I$204,"&gt;="&amp;TODAY(),'替代品'!$J$5:$J$204,"&lt;&gt;")&gt;0,"可使用","需要處理")))</x:f>
      </x:c>
      <x:c r="L168" s="25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25" t="str">
        <x:f>IF(A169="","",IF(OR(D169="禁止",E169="禁止",F169="禁止",COUNTIFS('規則'!$A$5:$A$204,G169,'規則'!$D$5:$D$204,"禁止")&gt;0,COUNTIFS('市場'!$A$5:$A$104,B169,'市場'!$H$5:$H$104,"禁止")&gt;0),"禁止",IF(AND(D169="核准",E169="核准",F169="核准",H169&lt;&gt;"",H169&gt;=TODAY(),L169&lt;&gt;"",COUNTIFS('規則'!$A$5:$A$204,G169,'規則'!$B$5:$B$204,B169,'規則'!$C$5:$C$204,C169,'規則'!$D$5:$D$204,"核准",'規則'!$E$5:$E$204,"&lt;&gt;",'規則'!$F$5:$F$204,"&lt;="&amp;TODAY(),'規則'!$G$5:$G$204,"&gt;="&amp;TODAY(),'規則'!$H$5:$H$204,"&lt;&gt;")&gt;0,COUNTIFS('市場'!$A$5:$A$104,B169,'市場'!$E$5:$E$104,"&lt;&gt;",'市場'!$G$5:$G$104,"&gt;="&amp;TODAY(),'市場'!$H$5:$H$104,"核准",'市場'!$I$5:$I$104,"&lt;&gt;")&gt;0,COUNTIFS('品類'!$A$5:$A$104,C169,'品類'!$E$5:$E$104,"&lt;&gt;")&gt;0),"核准","待確認")))</x:f>
      </x:c>
      <x:c r="J169" s="25" t="str">
        <x:f>IF(A169="","",IF(OR(H169="",COUNTIFS('規則'!$A$5:$A$204,G169,'規則'!$F$5:$F$204,"&lt;&gt;",'規則'!$G$5:$G$204,"&lt;&gt;")=0),"缺少檢視日期",IF(OR(H169&lt;TODAY(),COUNTIFS('規則'!$A$5:$A$204,G169,'規則'!$F$5:$F$204,"&lt;="&amp;TODAY(),'規則'!$G$5:$G$204,"&gt;="&amp;TODAY(),'規則'!$E$5:$E$204,"&lt;&gt;",'規則'!$H$5:$H$204,"&lt;&gt;")=0,COUNTIFS('市場'!$A$5:$A$104,B169,'市場'!$G$5:$G$104,"&gt;="&amp;TODAY(),'市場'!$E$5:$E$104,"&lt;&gt;",'市場'!$I$5:$I$104,"&lt;&gt;")=0),"應檢視","有效")))</x:f>
      </x:c>
      <x:c r="K169" s="25" t="str">
        <x:f>IF(A169="","",IF(I169="核准","可使用",IF(COUNTIFS('替代品'!$B$5:$B$204,B169,'替代品'!$C$5:$C$204,C169,'替代品'!$D$5:$D$204,A169,'替代品'!$F$5:$F$204,"核准",'替代品'!$H$5:$H$204,"&lt;="&amp;TODAY(),'替代品'!$I$5:$I$204,"&gt;="&amp;TODAY(),'替代品'!$J$5:$J$204,"&lt;&gt;")&gt;0,"可使用","需要處理")))</x:f>
      </x:c>
      <x:c r="L169" s="25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25" t="str">
        <x:f>IF(A170="","",IF(OR(D170="禁止",E170="禁止",F170="禁止",COUNTIFS('規則'!$A$5:$A$204,G170,'規則'!$D$5:$D$204,"禁止")&gt;0,COUNTIFS('市場'!$A$5:$A$104,B170,'市場'!$H$5:$H$104,"禁止")&gt;0),"禁止",IF(AND(D170="核准",E170="核准",F170="核准",H170&lt;&gt;"",H170&gt;=TODAY(),L170&lt;&gt;"",COUNTIFS('規則'!$A$5:$A$204,G170,'規則'!$B$5:$B$204,B170,'規則'!$C$5:$C$204,C170,'規則'!$D$5:$D$204,"核准",'規則'!$E$5:$E$204,"&lt;&gt;",'規則'!$F$5:$F$204,"&lt;="&amp;TODAY(),'規則'!$G$5:$G$204,"&gt;="&amp;TODAY(),'規則'!$H$5:$H$204,"&lt;&gt;")&gt;0,COUNTIFS('市場'!$A$5:$A$104,B170,'市場'!$E$5:$E$104,"&lt;&gt;",'市場'!$G$5:$G$104,"&gt;="&amp;TODAY(),'市場'!$H$5:$H$104,"核准",'市場'!$I$5:$I$104,"&lt;&gt;")&gt;0,COUNTIFS('品類'!$A$5:$A$104,C170,'品類'!$E$5:$E$104,"&lt;&gt;")&gt;0),"核准","待確認")))</x:f>
      </x:c>
      <x:c r="J170" s="25" t="str">
        <x:f>IF(A170="","",IF(OR(H170="",COUNTIFS('規則'!$A$5:$A$204,G170,'規則'!$F$5:$F$204,"&lt;&gt;",'規則'!$G$5:$G$204,"&lt;&gt;")=0),"缺少檢視日期",IF(OR(H170&lt;TODAY(),COUNTIFS('規則'!$A$5:$A$204,G170,'規則'!$F$5:$F$204,"&lt;="&amp;TODAY(),'規則'!$G$5:$G$204,"&gt;="&amp;TODAY(),'規則'!$E$5:$E$204,"&lt;&gt;",'規則'!$H$5:$H$204,"&lt;&gt;")=0,COUNTIFS('市場'!$A$5:$A$104,B170,'市場'!$G$5:$G$104,"&gt;="&amp;TODAY(),'市場'!$E$5:$E$104,"&lt;&gt;",'市場'!$I$5:$I$104,"&lt;&gt;")=0),"應檢視","有效")))</x:f>
      </x:c>
      <x:c r="K170" s="25" t="str">
        <x:f>IF(A170="","",IF(I170="核准","可使用",IF(COUNTIFS('替代品'!$B$5:$B$204,B170,'替代品'!$C$5:$C$204,C170,'替代品'!$D$5:$D$204,A170,'替代品'!$F$5:$F$204,"核准",'替代品'!$H$5:$H$204,"&lt;="&amp;TODAY(),'替代品'!$I$5:$I$204,"&gt;="&amp;TODAY(),'替代品'!$J$5:$J$204,"&lt;&gt;")&gt;0,"可使用","需要處理")))</x:f>
      </x:c>
      <x:c r="L170" s="25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25" t="str">
        <x:f>IF(A171="","",IF(OR(D171="禁止",E171="禁止",F171="禁止",COUNTIFS('規則'!$A$5:$A$204,G171,'規則'!$D$5:$D$204,"禁止")&gt;0,COUNTIFS('市場'!$A$5:$A$104,B171,'市場'!$H$5:$H$104,"禁止")&gt;0),"禁止",IF(AND(D171="核准",E171="核准",F171="核准",H171&lt;&gt;"",H171&gt;=TODAY(),L171&lt;&gt;"",COUNTIFS('規則'!$A$5:$A$204,G171,'規則'!$B$5:$B$204,B171,'規則'!$C$5:$C$204,C171,'規則'!$D$5:$D$204,"核准",'規則'!$E$5:$E$204,"&lt;&gt;",'規則'!$F$5:$F$204,"&lt;="&amp;TODAY(),'規則'!$G$5:$G$204,"&gt;="&amp;TODAY(),'規則'!$H$5:$H$204,"&lt;&gt;")&gt;0,COUNTIFS('市場'!$A$5:$A$104,B171,'市場'!$E$5:$E$104,"&lt;&gt;",'市場'!$G$5:$G$104,"&gt;="&amp;TODAY(),'市場'!$H$5:$H$104,"核准",'市場'!$I$5:$I$104,"&lt;&gt;")&gt;0,COUNTIFS('品類'!$A$5:$A$104,C171,'品類'!$E$5:$E$104,"&lt;&gt;")&gt;0),"核准","待確認")))</x:f>
      </x:c>
      <x:c r="J171" s="25" t="str">
        <x:f>IF(A171="","",IF(OR(H171="",COUNTIFS('規則'!$A$5:$A$204,G171,'規則'!$F$5:$F$204,"&lt;&gt;",'規則'!$G$5:$G$204,"&lt;&gt;")=0),"缺少檢視日期",IF(OR(H171&lt;TODAY(),COUNTIFS('規則'!$A$5:$A$204,G171,'規則'!$F$5:$F$204,"&lt;="&amp;TODAY(),'規則'!$G$5:$G$204,"&gt;="&amp;TODAY(),'規則'!$E$5:$E$204,"&lt;&gt;",'規則'!$H$5:$H$204,"&lt;&gt;")=0,COUNTIFS('市場'!$A$5:$A$104,B171,'市場'!$G$5:$G$104,"&gt;="&amp;TODAY(),'市場'!$E$5:$E$104,"&lt;&gt;",'市場'!$I$5:$I$104,"&lt;&gt;")=0),"應檢視","有效")))</x:f>
      </x:c>
      <x:c r="K171" s="25" t="str">
        <x:f>IF(A171="","",IF(I171="核准","可使用",IF(COUNTIFS('替代品'!$B$5:$B$204,B171,'替代品'!$C$5:$C$204,C171,'替代品'!$D$5:$D$204,A171,'替代品'!$F$5:$F$204,"核准",'替代品'!$H$5:$H$204,"&lt;="&amp;TODAY(),'替代品'!$I$5:$I$204,"&gt;="&amp;TODAY(),'替代品'!$J$5:$J$204,"&lt;&gt;")&gt;0,"可使用","需要處理")))</x:f>
      </x:c>
      <x:c r="L171" s="25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25" t="str">
        <x:f>IF(A172="","",IF(OR(D172="禁止",E172="禁止",F172="禁止",COUNTIFS('規則'!$A$5:$A$204,G172,'規則'!$D$5:$D$204,"禁止")&gt;0,COUNTIFS('市場'!$A$5:$A$104,B172,'市場'!$H$5:$H$104,"禁止")&gt;0),"禁止",IF(AND(D172="核准",E172="核准",F172="核准",H172&lt;&gt;"",H172&gt;=TODAY(),L172&lt;&gt;"",COUNTIFS('規則'!$A$5:$A$204,G172,'規則'!$B$5:$B$204,B172,'規則'!$C$5:$C$204,C172,'規則'!$D$5:$D$204,"核准",'規則'!$E$5:$E$204,"&lt;&gt;",'規則'!$F$5:$F$204,"&lt;="&amp;TODAY(),'規則'!$G$5:$G$204,"&gt;="&amp;TODAY(),'規則'!$H$5:$H$204,"&lt;&gt;")&gt;0,COUNTIFS('市場'!$A$5:$A$104,B172,'市場'!$E$5:$E$104,"&lt;&gt;",'市場'!$G$5:$G$104,"&gt;="&amp;TODAY(),'市場'!$H$5:$H$104,"核准",'市場'!$I$5:$I$104,"&lt;&gt;")&gt;0,COUNTIFS('品類'!$A$5:$A$104,C172,'品類'!$E$5:$E$104,"&lt;&gt;")&gt;0),"核准","待確認")))</x:f>
      </x:c>
      <x:c r="J172" s="25" t="str">
        <x:f>IF(A172="","",IF(OR(H172="",COUNTIFS('規則'!$A$5:$A$204,G172,'規則'!$F$5:$F$204,"&lt;&gt;",'規則'!$G$5:$G$204,"&lt;&gt;")=0),"缺少檢視日期",IF(OR(H172&lt;TODAY(),COUNTIFS('規則'!$A$5:$A$204,G172,'規則'!$F$5:$F$204,"&lt;="&amp;TODAY(),'規則'!$G$5:$G$204,"&gt;="&amp;TODAY(),'規則'!$E$5:$E$204,"&lt;&gt;",'規則'!$H$5:$H$204,"&lt;&gt;")=0,COUNTIFS('市場'!$A$5:$A$104,B172,'市場'!$G$5:$G$104,"&gt;="&amp;TODAY(),'市場'!$E$5:$E$104,"&lt;&gt;",'市場'!$I$5:$I$104,"&lt;&gt;")=0),"應檢視","有效")))</x:f>
      </x:c>
      <x:c r="K172" s="25" t="str">
        <x:f>IF(A172="","",IF(I172="核准","可使用",IF(COUNTIFS('替代品'!$B$5:$B$204,B172,'替代品'!$C$5:$C$204,C172,'替代品'!$D$5:$D$204,A172,'替代品'!$F$5:$F$204,"核准",'替代品'!$H$5:$H$204,"&lt;="&amp;TODAY(),'替代品'!$I$5:$I$204,"&gt;="&amp;TODAY(),'替代品'!$J$5:$J$204,"&lt;&gt;")&gt;0,"可使用","需要處理")))</x:f>
      </x:c>
      <x:c r="L172" s="25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25" t="str">
        <x:f>IF(A173="","",IF(OR(D173="禁止",E173="禁止",F173="禁止",COUNTIFS('規則'!$A$5:$A$204,G173,'規則'!$D$5:$D$204,"禁止")&gt;0,COUNTIFS('市場'!$A$5:$A$104,B173,'市場'!$H$5:$H$104,"禁止")&gt;0),"禁止",IF(AND(D173="核准",E173="核准",F173="核准",H173&lt;&gt;"",H173&gt;=TODAY(),L173&lt;&gt;"",COUNTIFS('規則'!$A$5:$A$204,G173,'規則'!$B$5:$B$204,B173,'規則'!$C$5:$C$204,C173,'規則'!$D$5:$D$204,"核准",'規則'!$E$5:$E$204,"&lt;&gt;",'規則'!$F$5:$F$204,"&lt;="&amp;TODAY(),'規則'!$G$5:$G$204,"&gt;="&amp;TODAY(),'規則'!$H$5:$H$204,"&lt;&gt;")&gt;0,COUNTIFS('市場'!$A$5:$A$104,B173,'市場'!$E$5:$E$104,"&lt;&gt;",'市場'!$G$5:$G$104,"&gt;="&amp;TODAY(),'市場'!$H$5:$H$104,"核准",'市場'!$I$5:$I$104,"&lt;&gt;")&gt;0,COUNTIFS('品類'!$A$5:$A$104,C173,'品類'!$E$5:$E$104,"&lt;&gt;")&gt;0),"核准","待確認")))</x:f>
      </x:c>
      <x:c r="J173" s="25" t="str">
        <x:f>IF(A173="","",IF(OR(H173="",COUNTIFS('規則'!$A$5:$A$204,G173,'規則'!$F$5:$F$204,"&lt;&gt;",'規則'!$G$5:$G$204,"&lt;&gt;")=0),"缺少檢視日期",IF(OR(H173&lt;TODAY(),COUNTIFS('規則'!$A$5:$A$204,G173,'規則'!$F$5:$F$204,"&lt;="&amp;TODAY(),'規則'!$G$5:$G$204,"&gt;="&amp;TODAY(),'規則'!$E$5:$E$204,"&lt;&gt;",'規則'!$H$5:$H$204,"&lt;&gt;")=0,COUNTIFS('市場'!$A$5:$A$104,B173,'市場'!$G$5:$G$104,"&gt;="&amp;TODAY(),'市場'!$E$5:$E$104,"&lt;&gt;",'市場'!$I$5:$I$104,"&lt;&gt;")=0),"應檢視","有效")))</x:f>
      </x:c>
      <x:c r="K173" s="25" t="str">
        <x:f>IF(A173="","",IF(I173="核准","可使用",IF(COUNTIFS('替代品'!$B$5:$B$204,B173,'替代品'!$C$5:$C$204,C173,'替代品'!$D$5:$D$204,A173,'替代品'!$F$5:$F$204,"核准",'替代品'!$H$5:$H$204,"&lt;="&amp;TODAY(),'替代品'!$I$5:$I$204,"&gt;="&amp;TODAY(),'替代品'!$J$5:$J$204,"&lt;&gt;")&gt;0,"可使用","需要處理")))</x:f>
      </x:c>
      <x:c r="L173" s="25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25" t="str">
        <x:f>IF(A174="","",IF(OR(D174="禁止",E174="禁止",F174="禁止",COUNTIFS('規則'!$A$5:$A$204,G174,'規則'!$D$5:$D$204,"禁止")&gt;0,COUNTIFS('市場'!$A$5:$A$104,B174,'市場'!$H$5:$H$104,"禁止")&gt;0),"禁止",IF(AND(D174="核准",E174="核准",F174="核准",H174&lt;&gt;"",H174&gt;=TODAY(),L174&lt;&gt;"",COUNTIFS('規則'!$A$5:$A$204,G174,'規則'!$B$5:$B$204,B174,'規則'!$C$5:$C$204,C174,'規則'!$D$5:$D$204,"核准",'規則'!$E$5:$E$204,"&lt;&gt;",'規則'!$F$5:$F$204,"&lt;="&amp;TODAY(),'規則'!$G$5:$G$204,"&gt;="&amp;TODAY(),'規則'!$H$5:$H$204,"&lt;&gt;")&gt;0,COUNTIFS('市場'!$A$5:$A$104,B174,'市場'!$E$5:$E$104,"&lt;&gt;",'市場'!$G$5:$G$104,"&gt;="&amp;TODAY(),'市場'!$H$5:$H$104,"核准",'市場'!$I$5:$I$104,"&lt;&gt;")&gt;0,COUNTIFS('品類'!$A$5:$A$104,C174,'品類'!$E$5:$E$104,"&lt;&gt;")&gt;0),"核准","待確認")))</x:f>
      </x:c>
      <x:c r="J174" s="25" t="str">
        <x:f>IF(A174="","",IF(OR(H174="",COUNTIFS('規則'!$A$5:$A$204,G174,'規則'!$F$5:$F$204,"&lt;&gt;",'規則'!$G$5:$G$204,"&lt;&gt;")=0),"缺少檢視日期",IF(OR(H174&lt;TODAY(),COUNTIFS('規則'!$A$5:$A$204,G174,'規則'!$F$5:$F$204,"&lt;="&amp;TODAY(),'規則'!$G$5:$G$204,"&gt;="&amp;TODAY(),'規則'!$E$5:$E$204,"&lt;&gt;",'規則'!$H$5:$H$204,"&lt;&gt;")=0,COUNTIFS('市場'!$A$5:$A$104,B174,'市場'!$G$5:$G$104,"&gt;="&amp;TODAY(),'市場'!$E$5:$E$104,"&lt;&gt;",'市場'!$I$5:$I$104,"&lt;&gt;")=0),"應檢視","有效")))</x:f>
      </x:c>
      <x:c r="K174" s="25" t="str">
        <x:f>IF(A174="","",IF(I174="核准","可使用",IF(COUNTIFS('替代品'!$B$5:$B$204,B174,'替代品'!$C$5:$C$204,C174,'替代品'!$D$5:$D$204,A174,'替代品'!$F$5:$F$204,"核准",'替代品'!$H$5:$H$204,"&lt;="&amp;TODAY(),'替代品'!$I$5:$I$204,"&gt;="&amp;TODAY(),'替代品'!$J$5:$J$204,"&lt;&gt;")&gt;0,"可使用","需要處理")))</x:f>
      </x:c>
      <x:c r="L174" s="25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25" t="str">
        <x:f>IF(A175="","",IF(OR(D175="禁止",E175="禁止",F175="禁止",COUNTIFS('規則'!$A$5:$A$204,G175,'規則'!$D$5:$D$204,"禁止")&gt;0,COUNTIFS('市場'!$A$5:$A$104,B175,'市場'!$H$5:$H$104,"禁止")&gt;0),"禁止",IF(AND(D175="核准",E175="核准",F175="核准",H175&lt;&gt;"",H175&gt;=TODAY(),L175&lt;&gt;"",COUNTIFS('規則'!$A$5:$A$204,G175,'規則'!$B$5:$B$204,B175,'規則'!$C$5:$C$204,C175,'規則'!$D$5:$D$204,"核准",'規則'!$E$5:$E$204,"&lt;&gt;",'規則'!$F$5:$F$204,"&lt;="&amp;TODAY(),'規則'!$G$5:$G$204,"&gt;="&amp;TODAY(),'規則'!$H$5:$H$204,"&lt;&gt;")&gt;0,COUNTIFS('市場'!$A$5:$A$104,B175,'市場'!$E$5:$E$104,"&lt;&gt;",'市場'!$G$5:$G$104,"&gt;="&amp;TODAY(),'市場'!$H$5:$H$104,"核准",'市場'!$I$5:$I$104,"&lt;&gt;")&gt;0,COUNTIFS('品類'!$A$5:$A$104,C175,'品類'!$E$5:$E$104,"&lt;&gt;")&gt;0),"核准","待確認")))</x:f>
      </x:c>
      <x:c r="J175" s="25" t="str">
        <x:f>IF(A175="","",IF(OR(H175="",COUNTIFS('規則'!$A$5:$A$204,G175,'規則'!$F$5:$F$204,"&lt;&gt;",'規則'!$G$5:$G$204,"&lt;&gt;")=0),"缺少檢視日期",IF(OR(H175&lt;TODAY(),COUNTIFS('規則'!$A$5:$A$204,G175,'規則'!$F$5:$F$204,"&lt;="&amp;TODAY(),'規則'!$G$5:$G$204,"&gt;="&amp;TODAY(),'規則'!$E$5:$E$204,"&lt;&gt;",'規則'!$H$5:$H$204,"&lt;&gt;")=0,COUNTIFS('市場'!$A$5:$A$104,B175,'市場'!$G$5:$G$104,"&gt;="&amp;TODAY(),'市場'!$E$5:$E$104,"&lt;&gt;",'市場'!$I$5:$I$104,"&lt;&gt;")=0),"應檢視","有效")))</x:f>
      </x:c>
      <x:c r="K175" s="25" t="str">
        <x:f>IF(A175="","",IF(I175="核准","可使用",IF(COUNTIFS('替代品'!$B$5:$B$204,B175,'替代品'!$C$5:$C$204,C175,'替代品'!$D$5:$D$204,A175,'替代品'!$F$5:$F$204,"核准",'替代品'!$H$5:$H$204,"&lt;="&amp;TODAY(),'替代品'!$I$5:$I$204,"&gt;="&amp;TODAY(),'替代品'!$J$5:$J$204,"&lt;&gt;")&gt;0,"可使用","需要處理")))</x:f>
      </x:c>
      <x:c r="L175" s="25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25" t="str">
        <x:f>IF(A176="","",IF(OR(D176="禁止",E176="禁止",F176="禁止",COUNTIFS('規則'!$A$5:$A$204,G176,'規則'!$D$5:$D$204,"禁止")&gt;0,COUNTIFS('市場'!$A$5:$A$104,B176,'市場'!$H$5:$H$104,"禁止")&gt;0),"禁止",IF(AND(D176="核准",E176="核准",F176="核准",H176&lt;&gt;"",H176&gt;=TODAY(),L176&lt;&gt;"",COUNTIFS('規則'!$A$5:$A$204,G176,'規則'!$B$5:$B$204,B176,'規則'!$C$5:$C$204,C176,'規則'!$D$5:$D$204,"核准",'規則'!$E$5:$E$204,"&lt;&gt;",'規則'!$F$5:$F$204,"&lt;="&amp;TODAY(),'規則'!$G$5:$G$204,"&gt;="&amp;TODAY(),'規則'!$H$5:$H$204,"&lt;&gt;")&gt;0,COUNTIFS('市場'!$A$5:$A$104,B176,'市場'!$E$5:$E$104,"&lt;&gt;",'市場'!$G$5:$G$104,"&gt;="&amp;TODAY(),'市場'!$H$5:$H$104,"核准",'市場'!$I$5:$I$104,"&lt;&gt;")&gt;0,COUNTIFS('品類'!$A$5:$A$104,C176,'品類'!$E$5:$E$104,"&lt;&gt;")&gt;0),"核准","待確認")))</x:f>
      </x:c>
      <x:c r="J176" s="25" t="str">
        <x:f>IF(A176="","",IF(OR(H176="",COUNTIFS('規則'!$A$5:$A$204,G176,'規則'!$F$5:$F$204,"&lt;&gt;",'規則'!$G$5:$G$204,"&lt;&gt;")=0),"缺少檢視日期",IF(OR(H176&lt;TODAY(),COUNTIFS('規則'!$A$5:$A$204,G176,'規則'!$F$5:$F$204,"&lt;="&amp;TODAY(),'規則'!$G$5:$G$204,"&gt;="&amp;TODAY(),'規則'!$E$5:$E$204,"&lt;&gt;",'規則'!$H$5:$H$204,"&lt;&gt;")=0,COUNTIFS('市場'!$A$5:$A$104,B176,'市場'!$G$5:$G$104,"&gt;="&amp;TODAY(),'市場'!$E$5:$E$104,"&lt;&gt;",'市場'!$I$5:$I$104,"&lt;&gt;")=0),"應檢視","有效")))</x:f>
      </x:c>
      <x:c r="K176" s="25" t="str">
        <x:f>IF(A176="","",IF(I176="核准","可使用",IF(COUNTIFS('替代品'!$B$5:$B$204,B176,'替代品'!$C$5:$C$204,C176,'替代品'!$D$5:$D$204,A176,'替代品'!$F$5:$F$204,"核准",'替代品'!$H$5:$H$204,"&lt;="&amp;TODAY(),'替代品'!$I$5:$I$204,"&gt;="&amp;TODAY(),'替代品'!$J$5:$J$204,"&lt;&gt;")&gt;0,"可使用","需要處理")))</x:f>
      </x:c>
      <x:c r="L176" s="25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25" t="str">
        <x:f>IF(A177="","",IF(OR(D177="禁止",E177="禁止",F177="禁止",COUNTIFS('規則'!$A$5:$A$204,G177,'規則'!$D$5:$D$204,"禁止")&gt;0,COUNTIFS('市場'!$A$5:$A$104,B177,'市場'!$H$5:$H$104,"禁止")&gt;0),"禁止",IF(AND(D177="核准",E177="核准",F177="核准",H177&lt;&gt;"",H177&gt;=TODAY(),L177&lt;&gt;"",COUNTIFS('規則'!$A$5:$A$204,G177,'規則'!$B$5:$B$204,B177,'規則'!$C$5:$C$204,C177,'規則'!$D$5:$D$204,"核准",'規則'!$E$5:$E$204,"&lt;&gt;",'規則'!$F$5:$F$204,"&lt;="&amp;TODAY(),'規則'!$G$5:$G$204,"&gt;="&amp;TODAY(),'規則'!$H$5:$H$204,"&lt;&gt;")&gt;0,COUNTIFS('市場'!$A$5:$A$104,B177,'市場'!$E$5:$E$104,"&lt;&gt;",'市場'!$G$5:$G$104,"&gt;="&amp;TODAY(),'市場'!$H$5:$H$104,"核准",'市場'!$I$5:$I$104,"&lt;&gt;")&gt;0,COUNTIFS('品類'!$A$5:$A$104,C177,'品類'!$E$5:$E$104,"&lt;&gt;")&gt;0),"核准","待確認")))</x:f>
      </x:c>
      <x:c r="J177" s="25" t="str">
        <x:f>IF(A177="","",IF(OR(H177="",COUNTIFS('規則'!$A$5:$A$204,G177,'規則'!$F$5:$F$204,"&lt;&gt;",'規則'!$G$5:$G$204,"&lt;&gt;")=0),"缺少檢視日期",IF(OR(H177&lt;TODAY(),COUNTIFS('規則'!$A$5:$A$204,G177,'規則'!$F$5:$F$204,"&lt;="&amp;TODAY(),'規則'!$G$5:$G$204,"&gt;="&amp;TODAY(),'規則'!$E$5:$E$204,"&lt;&gt;",'規則'!$H$5:$H$204,"&lt;&gt;")=0,COUNTIFS('市場'!$A$5:$A$104,B177,'市場'!$G$5:$G$104,"&gt;="&amp;TODAY(),'市場'!$E$5:$E$104,"&lt;&gt;",'市場'!$I$5:$I$104,"&lt;&gt;")=0),"應檢視","有效")))</x:f>
      </x:c>
      <x:c r="K177" s="25" t="str">
        <x:f>IF(A177="","",IF(I177="核准","可使用",IF(COUNTIFS('替代品'!$B$5:$B$204,B177,'替代品'!$C$5:$C$204,C177,'替代品'!$D$5:$D$204,A177,'替代品'!$F$5:$F$204,"核准",'替代品'!$H$5:$H$204,"&lt;="&amp;TODAY(),'替代品'!$I$5:$I$204,"&gt;="&amp;TODAY(),'替代品'!$J$5:$J$204,"&lt;&gt;")&gt;0,"可使用","需要處理")))</x:f>
      </x:c>
      <x:c r="L177" s="25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25" t="str">
        <x:f>IF(A178="","",IF(OR(D178="禁止",E178="禁止",F178="禁止",COUNTIFS('規則'!$A$5:$A$204,G178,'規則'!$D$5:$D$204,"禁止")&gt;0,COUNTIFS('市場'!$A$5:$A$104,B178,'市場'!$H$5:$H$104,"禁止")&gt;0),"禁止",IF(AND(D178="核准",E178="核准",F178="核准",H178&lt;&gt;"",H178&gt;=TODAY(),L178&lt;&gt;"",COUNTIFS('規則'!$A$5:$A$204,G178,'規則'!$B$5:$B$204,B178,'規則'!$C$5:$C$204,C178,'規則'!$D$5:$D$204,"核准",'規則'!$E$5:$E$204,"&lt;&gt;",'規則'!$F$5:$F$204,"&lt;="&amp;TODAY(),'規則'!$G$5:$G$204,"&gt;="&amp;TODAY(),'規則'!$H$5:$H$204,"&lt;&gt;")&gt;0,COUNTIFS('市場'!$A$5:$A$104,B178,'市場'!$E$5:$E$104,"&lt;&gt;",'市場'!$G$5:$G$104,"&gt;="&amp;TODAY(),'市場'!$H$5:$H$104,"核准",'市場'!$I$5:$I$104,"&lt;&gt;")&gt;0,COUNTIFS('品類'!$A$5:$A$104,C178,'品類'!$E$5:$E$104,"&lt;&gt;")&gt;0),"核准","待確認")))</x:f>
      </x:c>
      <x:c r="J178" s="25" t="str">
        <x:f>IF(A178="","",IF(OR(H178="",COUNTIFS('規則'!$A$5:$A$204,G178,'規則'!$F$5:$F$204,"&lt;&gt;",'規則'!$G$5:$G$204,"&lt;&gt;")=0),"缺少檢視日期",IF(OR(H178&lt;TODAY(),COUNTIFS('規則'!$A$5:$A$204,G178,'規則'!$F$5:$F$204,"&lt;="&amp;TODAY(),'規則'!$G$5:$G$204,"&gt;="&amp;TODAY(),'規則'!$E$5:$E$204,"&lt;&gt;",'規則'!$H$5:$H$204,"&lt;&gt;")=0,COUNTIFS('市場'!$A$5:$A$104,B178,'市場'!$G$5:$G$104,"&gt;="&amp;TODAY(),'市場'!$E$5:$E$104,"&lt;&gt;",'市場'!$I$5:$I$104,"&lt;&gt;")=0),"應檢視","有效")))</x:f>
      </x:c>
      <x:c r="K178" s="25" t="str">
        <x:f>IF(A178="","",IF(I178="核准","可使用",IF(COUNTIFS('替代品'!$B$5:$B$204,B178,'替代品'!$C$5:$C$204,C178,'替代品'!$D$5:$D$204,A178,'替代品'!$F$5:$F$204,"核准",'替代品'!$H$5:$H$204,"&lt;="&amp;TODAY(),'替代品'!$I$5:$I$204,"&gt;="&amp;TODAY(),'替代品'!$J$5:$J$204,"&lt;&gt;")&gt;0,"可使用","需要處理")))</x:f>
      </x:c>
      <x:c r="L178" s="25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25" t="str">
        <x:f>IF(A179="","",IF(OR(D179="禁止",E179="禁止",F179="禁止",COUNTIFS('規則'!$A$5:$A$204,G179,'規則'!$D$5:$D$204,"禁止")&gt;0,COUNTIFS('市場'!$A$5:$A$104,B179,'市場'!$H$5:$H$104,"禁止")&gt;0),"禁止",IF(AND(D179="核准",E179="核准",F179="核准",H179&lt;&gt;"",H179&gt;=TODAY(),L179&lt;&gt;"",COUNTIFS('規則'!$A$5:$A$204,G179,'規則'!$B$5:$B$204,B179,'規則'!$C$5:$C$204,C179,'規則'!$D$5:$D$204,"核准",'規則'!$E$5:$E$204,"&lt;&gt;",'規則'!$F$5:$F$204,"&lt;="&amp;TODAY(),'規則'!$G$5:$G$204,"&gt;="&amp;TODAY(),'規則'!$H$5:$H$204,"&lt;&gt;")&gt;0,COUNTIFS('市場'!$A$5:$A$104,B179,'市場'!$E$5:$E$104,"&lt;&gt;",'市場'!$G$5:$G$104,"&gt;="&amp;TODAY(),'市場'!$H$5:$H$104,"核准",'市場'!$I$5:$I$104,"&lt;&gt;")&gt;0,COUNTIFS('品類'!$A$5:$A$104,C179,'品類'!$E$5:$E$104,"&lt;&gt;")&gt;0),"核准","待確認")))</x:f>
      </x:c>
      <x:c r="J179" s="25" t="str">
        <x:f>IF(A179="","",IF(OR(H179="",COUNTIFS('規則'!$A$5:$A$204,G179,'規則'!$F$5:$F$204,"&lt;&gt;",'規則'!$G$5:$G$204,"&lt;&gt;")=0),"缺少檢視日期",IF(OR(H179&lt;TODAY(),COUNTIFS('規則'!$A$5:$A$204,G179,'規則'!$F$5:$F$204,"&lt;="&amp;TODAY(),'規則'!$G$5:$G$204,"&gt;="&amp;TODAY(),'規則'!$E$5:$E$204,"&lt;&gt;",'規則'!$H$5:$H$204,"&lt;&gt;")=0,COUNTIFS('市場'!$A$5:$A$104,B179,'市場'!$G$5:$G$104,"&gt;="&amp;TODAY(),'市場'!$E$5:$E$104,"&lt;&gt;",'市場'!$I$5:$I$104,"&lt;&gt;")=0),"應檢視","有效")))</x:f>
      </x:c>
      <x:c r="K179" s="25" t="str">
        <x:f>IF(A179="","",IF(I179="核准","可使用",IF(COUNTIFS('替代品'!$B$5:$B$204,B179,'替代品'!$C$5:$C$204,C179,'替代品'!$D$5:$D$204,A179,'替代品'!$F$5:$F$204,"核准",'替代品'!$H$5:$H$204,"&lt;="&amp;TODAY(),'替代品'!$I$5:$I$204,"&gt;="&amp;TODAY(),'替代品'!$J$5:$J$204,"&lt;&gt;")&gt;0,"可使用","需要處理")))</x:f>
      </x:c>
      <x:c r="L179" s="25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25" t="str">
        <x:f>IF(A180="","",IF(OR(D180="禁止",E180="禁止",F180="禁止",COUNTIFS('規則'!$A$5:$A$204,G180,'規則'!$D$5:$D$204,"禁止")&gt;0,COUNTIFS('市場'!$A$5:$A$104,B180,'市場'!$H$5:$H$104,"禁止")&gt;0),"禁止",IF(AND(D180="核准",E180="核准",F180="核准",H180&lt;&gt;"",H180&gt;=TODAY(),L180&lt;&gt;"",COUNTIFS('規則'!$A$5:$A$204,G180,'規則'!$B$5:$B$204,B180,'規則'!$C$5:$C$204,C180,'規則'!$D$5:$D$204,"核准",'規則'!$E$5:$E$204,"&lt;&gt;",'規則'!$F$5:$F$204,"&lt;="&amp;TODAY(),'規則'!$G$5:$G$204,"&gt;="&amp;TODAY(),'規則'!$H$5:$H$204,"&lt;&gt;")&gt;0,COUNTIFS('市場'!$A$5:$A$104,B180,'市場'!$E$5:$E$104,"&lt;&gt;",'市場'!$G$5:$G$104,"&gt;="&amp;TODAY(),'市場'!$H$5:$H$104,"核准",'市場'!$I$5:$I$104,"&lt;&gt;")&gt;0,COUNTIFS('品類'!$A$5:$A$104,C180,'品類'!$E$5:$E$104,"&lt;&gt;")&gt;0),"核准","待確認")))</x:f>
      </x:c>
      <x:c r="J180" s="25" t="str">
        <x:f>IF(A180="","",IF(OR(H180="",COUNTIFS('規則'!$A$5:$A$204,G180,'規則'!$F$5:$F$204,"&lt;&gt;",'規則'!$G$5:$G$204,"&lt;&gt;")=0),"缺少檢視日期",IF(OR(H180&lt;TODAY(),COUNTIFS('規則'!$A$5:$A$204,G180,'規則'!$F$5:$F$204,"&lt;="&amp;TODAY(),'規則'!$G$5:$G$204,"&gt;="&amp;TODAY(),'規則'!$E$5:$E$204,"&lt;&gt;",'規則'!$H$5:$H$204,"&lt;&gt;")=0,COUNTIFS('市場'!$A$5:$A$104,B180,'市場'!$G$5:$G$104,"&gt;="&amp;TODAY(),'市場'!$E$5:$E$104,"&lt;&gt;",'市場'!$I$5:$I$104,"&lt;&gt;")=0),"應檢視","有效")))</x:f>
      </x:c>
      <x:c r="K180" s="25" t="str">
        <x:f>IF(A180="","",IF(I180="核准","可使用",IF(COUNTIFS('替代品'!$B$5:$B$204,B180,'替代品'!$C$5:$C$204,C180,'替代品'!$D$5:$D$204,A180,'替代品'!$F$5:$F$204,"核准",'替代品'!$H$5:$H$204,"&lt;="&amp;TODAY(),'替代品'!$I$5:$I$204,"&gt;="&amp;TODAY(),'替代品'!$J$5:$J$204,"&lt;&gt;")&gt;0,"可使用","需要處理")))</x:f>
      </x:c>
      <x:c r="L180" s="25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25" t="str">
        <x:f>IF(A181="","",IF(OR(D181="禁止",E181="禁止",F181="禁止",COUNTIFS('規則'!$A$5:$A$204,G181,'規則'!$D$5:$D$204,"禁止")&gt;0,COUNTIFS('市場'!$A$5:$A$104,B181,'市場'!$H$5:$H$104,"禁止")&gt;0),"禁止",IF(AND(D181="核准",E181="核准",F181="核准",H181&lt;&gt;"",H181&gt;=TODAY(),L181&lt;&gt;"",COUNTIFS('規則'!$A$5:$A$204,G181,'規則'!$B$5:$B$204,B181,'規則'!$C$5:$C$204,C181,'規則'!$D$5:$D$204,"核准",'規則'!$E$5:$E$204,"&lt;&gt;",'規則'!$F$5:$F$204,"&lt;="&amp;TODAY(),'規則'!$G$5:$G$204,"&gt;="&amp;TODAY(),'規則'!$H$5:$H$204,"&lt;&gt;")&gt;0,COUNTIFS('市場'!$A$5:$A$104,B181,'市場'!$E$5:$E$104,"&lt;&gt;",'市場'!$G$5:$G$104,"&gt;="&amp;TODAY(),'市場'!$H$5:$H$104,"核准",'市場'!$I$5:$I$104,"&lt;&gt;")&gt;0,COUNTIFS('品類'!$A$5:$A$104,C181,'品類'!$E$5:$E$104,"&lt;&gt;")&gt;0),"核准","待確認")))</x:f>
      </x:c>
      <x:c r="J181" s="25" t="str">
        <x:f>IF(A181="","",IF(OR(H181="",COUNTIFS('規則'!$A$5:$A$204,G181,'規則'!$F$5:$F$204,"&lt;&gt;",'規則'!$G$5:$G$204,"&lt;&gt;")=0),"缺少檢視日期",IF(OR(H181&lt;TODAY(),COUNTIFS('規則'!$A$5:$A$204,G181,'規則'!$F$5:$F$204,"&lt;="&amp;TODAY(),'規則'!$G$5:$G$204,"&gt;="&amp;TODAY(),'規則'!$E$5:$E$204,"&lt;&gt;",'規則'!$H$5:$H$204,"&lt;&gt;")=0,COUNTIFS('市場'!$A$5:$A$104,B181,'市場'!$G$5:$G$104,"&gt;="&amp;TODAY(),'市場'!$E$5:$E$104,"&lt;&gt;",'市場'!$I$5:$I$104,"&lt;&gt;")=0),"應檢視","有效")))</x:f>
      </x:c>
      <x:c r="K181" s="25" t="str">
        <x:f>IF(A181="","",IF(I181="核准","可使用",IF(COUNTIFS('替代品'!$B$5:$B$204,B181,'替代品'!$C$5:$C$204,C181,'替代品'!$D$5:$D$204,A181,'替代品'!$F$5:$F$204,"核准",'替代品'!$H$5:$H$204,"&lt;="&amp;TODAY(),'替代品'!$I$5:$I$204,"&gt;="&amp;TODAY(),'替代品'!$J$5:$J$204,"&lt;&gt;")&gt;0,"可使用","需要處理")))</x:f>
      </x:c>
      <x:c r="L181" s="25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25" t="str">
        <x:f>IF(A182="","",IF(OR(D182="禁止",E182="禁止",F182="禁止",COUNTIFS('規則'!$A$5:$A$204,G182,'規則'!$D$5:$D$204,"禁止")&gt;0,COUNTIFS('市場'!$A$5:$A$104,B182,'市場'!$H$5:$H$104,"禁止")&gt;0),"禁止",IF(AND(D182="核准",E182="核准",F182="核准",H182&lt;&gt;"",H182&gt;=TODAY(),L182&lt;&gt;"",COUNTIFS('規則'!$A$5:$A$204,G182,'規則'!$B$5:$B$204,B182,'規則'!$C$5:$C$204,C182,'規則'!$D$5:$D$204,"核准",'規則'!$E$5:$E$204,"&lt;&gt;",'規則'!$F$5:$F$204,"&lt;="&amp;TODAY(),'規則'!$G$5:$G$204,"&gt;="&amp;TODAY(),'規則'!$H$5:$H$204,"&lt;&gt;")&gt;0,COUNTIFS('市場'!$A$5:$A$104,B182,'市場'!$E$5:$E$104,"&lt;&gt;",'市場'!$G$5:$G$104,"&gt;="&amp;TODAY(),'市場'!$H$5:$H$104,"核准",'市場'!$I$5:$I$104,"&lt;&gt;")&gt;0,COUNTIFS('品類'!$A$5:$A$104,C182,'品類'!$E$5:$E$104,"&lt;&gt;")&gt;0),"核准","待確認")))</x:f>
      </x:c>
      <x:c r="J182" s="25" t="str">
        <x:f>IF(A182="","",IF(OR(H182="",COUNTIFS('規則'!$A$5:$A$204,G182,'規則'!$F$5:$F$204,"&lt;&gt;",'規則'!$G$5:$G$204,"&lt;&gt;")=0),"缺少檢視日期",IF(OR(H182&lt;TODAY(),COUNTIFS('規則'!$A$5:$A$204,G182,'規則'!$F$5:$F$204,"&lt;="&amp;TODAY(),'規則'!$G$5:$G$204,"&gt;="&amp;TODAY(),'規則'!$E$5:$E$204,"&lt;&gt;",'規則'!$H$5:$H$204,"&lt;&gt;")=0,COUNTIFS('市場'!$A$5:$A$104,B182,'市場'!$G$5:$G$104,"&gt;="&amp;TODAY(),'市場'!$E$5:$E$104,"&lt;&gt;",'市場'!$I$5:$I$104,"&lt;&gt;")=0),"應檢視","有效")))</x:f>
      </x:c>
      <x:c r="K182" s="25" t="str">
        <x:f>IF(A182="","",IF(I182="核准","可使用",IF(COUNTIFS('替代品'!$B$5:$B$204,B182,'替代品'!$C$5:$C$204,C182,'替代品'!$D$5:$D$204,A182,'替代品'!$F$5:$F$204,"核准",'替代品'!$H$5:$H$204,"&lt;="&amp;TODAY(),'替代品'!$I$5:$I$204,"&gt;="&amp;TODAY(),'替代品'!$J$5:$J$204,"&lt;&gt;")&gt;0,"可使用","需要處理")))</x:f>
      </x:c>
      <x:c r="L182" s="25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25" t="str">
        <x:f>IF(A183="","",IF(OR(D183="禁止",E183="禁止",F183="禁止",COUNTIFS('規則'!$A$5:$A$204,G183,'規則'!$D$5:$D$204,"禁止")&gt;0,COUNTIFS('市場'!$A$5:$A$104,B183,'市場'!$H$5:$H$104,"禁止")&gt;0),"禁止",IF(AND(D183="核准",E183="核准",F183="核准",H183&lt;&gt;"",H183&gt;=TODAY(),L183&lt;&gt;"",COUNTIFS('規則'!$A$5:$A$204,G183,'規則'!$B$5:$B$204,B183,'規則'!$C$5:$C$204,C183,'規則'!$D$5:$D$204,"核准",'規則'!$E$5:$E$204,"&lt;&gt;",'規則'!$F$5:$F$204,"&lt;="&amp;TODAY(),'規則'!$G$5:$G$204,"&gt;="&amp;TODAY(),'規則'!$H$5:$H$204,"&lt;&gt;")&gt;0,COUNTIFS('市場'!$A$5:$A$104,B183,'市場'!$E$5:$E$104,"&lt;&gt;",'市場'!$G$5:$G$104,"&gt;="&amp;TODAY(),'市場'!$H$5:$H$104,"核准",'市場'!$I$5:$I$104,"&lt;&gt;")&gt;0,COUNTIFS('品類'!$A$5:$A$104,C183,'品類'!$E$5:$E$104,"&lt;&gt;")&gt;0),"核准","待確認")))</x:f>
      </x:c>
      <x:c r="J183" s="25" t="str">
        <x:f>IF(A183="","",IF(OR(H183="",COUNTIFS('規則'!$A$5:$A$204,G183,'規則'!$F$5:$F$204,"&lt;&gt;",'規則'!$G$5:$G$204,"&lt;&gt;")=0),"缺少檢視日期",IF(OR(H183&lt;TODAY(),COUNTIFS('規則'!$A$5:$A$204,G183,'規則'!$F$5:$F$204,"&lt;="&amp;TODAY(),'規則'!$G$5:$G$204,"&gt;="&amp;TODAY(),'規則'!$E$5:$E$204,"&lt;&gt;",'規則'!$H$5:$H$204,"&lt;&gt;")=0,COUNTIFS('市場'!$A$5:$A$104,B183,'市場'!$G$5:$G$104,"&gt;="&amp;TODAY(),'市場'!$E$5:$E$104,"&lt;&gt;",'市場'!$I$5:$I$104,"&lt;&gt;")=0),"應檢視","有效")))</x:f>
      </x:c>
      <x:c r="K183" s="25" t="str">
        <x:f>IF(A183="","",IF(I183="核准","可使用",IF(COUNTIFS('替代品'!$B$5:$B$204,B183,'替代品'!$C$5:$C$204,C183,'替代品'!$D$5:$D$204,A183,'替代品'!$F$5:$F$204,"核准",'替代品'!$H$5:$H$204,"&lt;="&amp;TODAY(),'替代品'!$I$5:$I$204,"&gt;="&amp;TODAY(),'替代品'!$J$5:$J$204,"&lt;&gt;")&gt;0,"可使用","需要處理")))</x:f>
      </x:c>
      <x:c r="L183" s="25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25" t="str">
        <x:f>IF(A184="","",IF(OR(D184="禁止",E184="禁止",F184="禁止",COUNTIFS('規則'!$A$5:$A$204,G184,'規則'!$D$5:$D$204,"禁止")&gt;0,COUNTIFS('市場'!$A$5:$A$104,B184,'市場'!$H$5:$H$104,"禁止")&gt;0),"禁止",IF(AND(D184="核准",E184="核准",F184="核准",H184&lt;&gt;"",H184&gt;=TODAY(),L184&lt;&gt;"",COUNTIFS('規則'!$A$5:$A$204,G184,'規則'!$B$5:$B$204,B184,'規則'!$C$5:$C$204,C184,'規則'!$D$5:$D$204,"核准",'規則'!$E$5:$E$204,"&lt;&gt;",'規則'!$F$5:$F$204,"&lt;="&amp;TODAY(),'規則'!$G$5:$G$204,"&gt;="&amp;TODAY(),'規則'!$H$5:$H$204,"&lt;&gt;")&gt;0,COUNTIFS('市場'!$A$5:$A$104,B184,'市場'!$E$5:$E$104,"&lt;&gt;",'市場'!$G$5:$G$104,"&gt;="&amp;TODAY(),'市場'!$H$5:$H$104,"核准",'市場'!$I$5:$I$104,"&lt;&gt;")&gt;0,COUNTIFS('品類'!$A$5:$A$104,C184,'品類'!$E$5:$E$104,"&lt;&gt;")&gt;0),"核准","待確認")))</x:f>
      </x:c>
      <x:c r="J184" s="25" t="str">
        <x:f>IF(A184="","",IF(OR(H184="",COUNTIFS('規則'!$A$5:$A$204,G184,'規則'!$F$5:$F$204,"&lt;&gt;",'規則'!$G$5:$G$204,"&lt;&gt;")=0),"缺少檢視日期",IF(OR(H184&lt;TODAY(),COUNTIFS('規則'!$A$5:$A$204,G184,'規則'!$F$5:$F$204,"&lt;="&amp;TODAY(),'規則'!$G$5:$G$204,"&gt;="&amp;TODAY(),'規則'!$E$5:$E$204,"&lt;&gt;",'規則'!$H$5:$H$204,"&lt;&gt;")=0,COUNTIFS('市場'!$A$5:$A$104,B184,'市場'!$G$5:$G$104,"&gt;="&amp;TODAY(),'市場'!$E$5:$E$104,"&lt;&gt;",'市場'!$I$5:$I$104,"&lt;&gt;")=0),"應檢視","有效")))</x:f>
      </x:c>
      <x:c r="K184" s="25" t="str">
        <x:f>IF(A184="","",IF(I184="核准","可使用",IF(COUNTIFS('替代品'!$B$5:$B$204,B184,'替代品'!$C$5:$C$204,C184,'替代品'!$D$5:$D$204,A184,'替代品'!$F$5:$F$204,"核准",'替代品'!$H$5:$H$204,"&lt;="&amp;TODAY(),'替代品'!$I$5:$I$204,"&gt;="&amp;TODAY(),'替代品'!$J$5:$J$204,"&lt;&gt;")&gt;0,"可使用","需要處理")))</x:f>
      </x:c>
      <x:c r="L184" s="25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25" t="str">
        <x:f>IF(A185="","",IF(OR(D185="禁止",E185="禁止",F185="禁止",COUNTIFS('規則'!$A$5:$A$204,G185,'規則'!$D$5:$D$204,"禁止")&gt;0,COUNTIFS('市場'!$A$5:$A$104,B185,'市場'!$H$5:$H$104,"禁止")&gt;0),"禁止",IF(AND(D185="核准",E185="核准",F185="核准",H185&lt;&gt;"",H185&gt;=TODAY(),L185&lt;&gt;"",COUNTIFS('規則'!$A$5:$A$204,G185,'規則'!$B$5:$B$204,B185,'規則'!$C$5:$C$204,C185,'規則'!$D$5:$D$204,"核准",'規則'!$E$5:$E$204,"&lt;&gt;",'規則'!$F$5:$F$204,"&lt;="&amp;TODAY(),'規則'!$G$5:$G$204,"&gt;="&amp;TODAY(),'規則'!$H$5:$H$204,"&lt;&gt;")&gt;0,COUNTIFS('市場'!$A$5:$A$104,B185,'市場'!$E$5:$E$104,"&lt;&gt;",'市場'!$G$5:$G$104,"&gt;="&amp;TODAY(),'市場'!$H$5:$H$104,"核准",'市場'!$I$5:$I$104,"&lt;&gt;")&gt;0,COUNTIFS('品類'!$A$5:$A$104,C185,'品類'!$E$5:$E$104,"&lt;&gt;")&gt;0),"核准","待確認")))</x:f>
      </x:c>
      <x:c r="J185" s="25" t="str">
        <x:f>IF(A185="","",IF(OR(H185="",COUNTIFS('規則'!$A$5:$A$204,G185,'規則'!$F$5:$F$204,"&lt;&gt;",'規則'!$G$5:$G$204,"&lt;&gt;")=0),"缺少檢視日期",IF(OR(H185&lt;TODAY(),COUNTIFS('規則'!$A$5:$A$204,G185,'規則'!$F$5:$F$204,"&lt;="&amp;TODAY(),'規則'!$G$5:$G$204,"&gt;="&amp;TODAY(),'規則'!$E$5:$E$204,"&lt;&gt;",'規則'!$H$5:$H$204,"&lt;&gt;")=0,COUNTIFS('市場'!$A$5:$A$104,B185,'市場'!$G$5:$G$104,"&gt;="&amp;TODAY(),'市場'!$E$5:$E$104,"&lt;&gt;",'市場'!$I$5:$I$104,"&lt;&gt;")=0),"應檢視","有效")))</x:f>
      </x:c>
      <x:c r="K185" s="25" t="str">
        <x:f>IF(A185="","",IF(I185="核准","可使用",IF(COUNTIFS('替代品'!$B$5:$B$204,B185,'替代品'!$C$5:$C$204,C185,'替代品'!$D$5:$D$204,A185,'替代品'!$F$5:$F$204,"核准",'替代品'!$H$5:$H$204,"&lt;="&amp;TODAY(),'替代品'!$I$5:$I$204,"&gt;="&amp;TODAY(),'替代品'!$J$5:$J$204,"&lt;&gt;")&gt;0,"可使用","需要處理")))</x:f>
      </x:c>
      <x:c r="L185" s="25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25" t="str">
        <x:f>IF(A186="","",IF(OR(D186="禁止",E186="禁止",F186="禁止",COUNTIFS('規則'!$A$5:$A$204,G186,'規則'!$D$5:$D$204,"禁止")&gt;0,COUNTIFS('市場'!$A$5:$A$104,B186,'市場'!$H$5:$H$104,"禁止")&gt;0),"禁止",IF(AND(D186="核准",E186="核准",F186="核准",H186&lt;&gt;"",H186&gt;=TODAY(),L186&lt;&gt;"",COUNTIFS('規則'!$A$5:$A$204,G186,'規則'!$B$5:$B$204,B186,'規則'!$C$5:$C$204,C186,'規則'!$D$5:$D$204,"核准",'規則'!$E$5:$E$204,"&lt;&gt;",'規則'!$F$5:$F$204,"&lt;="&amp;TODAY(),'規則'!$G$5:$G$204,"&gt;="&amp;TODAY(),'規則'!$H$5:$H$204,"&lt;&gt;")&gt;0,COUNTIFS('市場'!$A$5:$A$104,B186,'市場'!$E$5:$E$104,"&lt;&gt;",'市場'!$G$5:$G$104,"&gt;="&amp;TODAY(),'市場'!$H$5:$H$104,"核准",'市場'!$I$5:$I$104,"&lt;&gt;")&gt;0,COUNTIFS('品類'!$A$5:$A$104,C186,'品類'!$E$5:$E$104,"&lt;&gt;")&gt;0),"核准","待確認")))</x:f>
      </x:c>
      <x:c r="J186" s="25" t="str">
        <x:f>IF(A186="","",IF(OR(H186="",COUNTIFS('規則'!$A$5:$A$204,G186,'規則'!$F$5:$F$204,"&lt;&gt;",'規則'!$G$5:$G$204,"&lt;&gt;")=0),"缺少檢視日期",IF(OR(H186&lt;TODAY(),COUNTIFS('規則'!$A$5:$A$204,G186,'規則'!$F$5:$F$204,"&lt;="&amp;TODAY(),'規則'!$G$5:$G$204,"&gt;="&amp;TODAY(),'規則'!$E$5:$E$204,"&lt;&gt;",'規則'!$H$5:$H$204,"&lt;&gt;")=0,COUNTIFS('市場'!$A$5:$A$104,B186,'市場'!$G$5:$G$104,"&gt;="&amp;TODAY(),'市場'!$E$5:$E$104,"&lt;&gt;",'市場'!$I$5:$I$104,"&lt;&gt;")=0),"應檢視","有效")))</x:f>
      </x:c>
      <x:c r="K186" s="25" t="str">
        <x:f>IF(A186="","",IF(I186="核准","可使用",IF(COUNTIFS('替代品'!$B$5:$B$204,B186,'替代品'!$C$5:$C$204,C186,'替代品'!$D$5:$D$204,A186,'替代品'!$F$5:$F$204,"核准",'替代品'!$H$5:$H$204,"&lt;="&amp;TODAY(),'替代品'!$I$5:$I$204,"&gt;="&amp;TODAY(),'替代品'!$J$5:$J$204,"&lt;&gt;")&gt;0,"可使用","需要處理")))</x:f>
      </x:c>
      <x:c r="L186" s="25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25" t="str">
        <x:f>IF(A187="","",IF(OR(D187="禁止",E187="禁止",F187="禁止",COUNTIFS('規則'!$A$5:$A$204,G187,'規則'!$D$5:$D$204,"禁止")&gt;0,COUNTIFS('市場'!$A$5:$A$104,B187,'市場'!$H$5:$H$104,"禁止")&gt;0),"禁止",IF(AND(D187="核准",E187="核准",F187="核准",H187&lt;&gt;"",H187&gt;=TODAY(),L187&lt;&gt;"",COUNTIFS('規則'!$A$5:$A$204,G187,'規則'!$B$5:$B$204,B187,'規則'!$C$5:$C$204,C187,'規則'!$D$5:$D$204,"核准",'規則'!$E$5:$E$204,"&lt;&gt;",'規則'!$F$5:$F$204,"&lt;="&amp;TODAY(),'規則'!$G$5:$G$204,"&gt;="&amp;TODAY(),'規則'!$H$5:$H$204,"&lt;&gt;")&gt;0,COUNTIFS('市場'!$A$5:$A$104,B187,'市場'!$E$5:$E$104,"&lt;&gt;",'市場'!$G$5:$G$104,"&gt;="&amp;TODAY(),'市場'!$H$5:$H$104,"核准",'市場'!$I$5:$I$104,"&lt;&gt;")&gt;0,COUNTIFS('品類'!$A$5:$A$104,C187,'品類'!$E$5:$E$104,"&lt;&gt;")&gt;0),"核准","待確認")))</x:f>
      </x:c>
      <x:c r="J187" s="25" t="str">
        <x:f>IF(A187="","",IF(OR(H187="",COUNTIFS('規則'!$A$5:$A$204,G187,'規則'!$F$5:$F$204,"&lt;&gt;",'規則'!$G$5:$G$204,"&lt;&gt;")=0),"缺少檢視日期",IF(OR(H187&lt;TODAY(),COUNTIFS('規則'!$A$5:$A$204,G187,'規則'!$F$5:$F$204,"&lt;="&amp;TODAY(),'規則'!$G$5:$G$204,"&gt;="&amp;TODAY(),'規則'!$E$5:$E$204,"&lt;&gt;",'規則'!$H$5:$H$204,"&lt;&gt;")=0,COUNTIFS('市場'!$A$5:$A$104,B187,'市場'!$G$5:$G$104,"&gt;="&amp;TODAY(),'市場'!$E$5:$E$104,"&lt;&gt;",'市場'!$I$5:$I$104,"&lt;&gt;")=0),"應檢視","有效")))</x:f>
      </x:c>
      <x:c r="K187" s="25" t="str">
        <x:f>IF(A187="","",IF(I187="核准","可使用",IF(COUNTIFS('替代品'!$B$5:$B$204,B187,'替代品'!$C$5:$C$204,C187,'替代品'!$D$5:$D$204,A187,'替代品'!$F$5:$F$204,"核准",'替代品'!$H$5:$H$204,"&lt;="&amp;TODAY(),'替代品'!$I$5:$I$204,"&gt;="&amp;TODAY(),'替代品'!$J$5:$J$204,"&lt;&gt;")&gt;0,"可使用","需要處理")))</x:f>
      </x:c>
      <x:c r="L187" s="25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25" t="str">
        <x:f>IF(A188="","",IF(OR(D188="禁止",E188="禁止",F188="禁止",COUNTIFS('規則'!$A$5:$A$204,G188,'規則'!$D$5:$D$204,"禁止")&gt;0,COUNTIFS('市場'!$A$5:$A$104,B188,'市場'!$H$5:$H$104,"禁止")&gt;0),"禁止",IF(AND(D188="核准",E188="核准",F188="核准",H188&lt;&gt;"",H188&gt;=TODAY(),L188&lt;&gt;"",COUNTIFS('規則'!$A$5:$A$204,G188,'規則'!$B$5:$B$204,B188,'規則'!$C$5:$C$204,C188,'規則'!$D$5:$D$204,"核准",'規則'!$E$5:$E$204,"&lt;&gt;",'規則'!$F$5:$F$204,"&lt;="&amp;TODAY(),'規則'!$G$5:$G$204,"&gt;="&amp;TODAY(),'規則'!$H$5:$H$204,"&lt;&gt;")&gt;0,COUNTIFS('市場'!$A$5:$A$104,B188,'市場'!$E$5:$E$104,"&lt;&gt;",'市場'!$G$5:$G$104,"&gt;="&amp;TODAY(),'市場'!$H$5:$H$104,"核准",'市場'!$I$5:$I$104,"&lt;&gt;")&gt;0,COUNTIFS('品類'!$A$5:$A$104,C188,'品類'!$E$5:$E$104,"&lt;&gt;")&gt;0),"核准","待確認")))</x:f>
      </x:c>
      <x:c r="J188" s="25" t="str">
        <x:f>IF(A188="","",IF(OR(H188="",COUNTIFS('規則'!$A$5:$A$204,G188,'規則'!$F$5:$F$204,"&lt;&gt;",'規則'!$G$5:$G$204,"&lt;&gt;")=0),"缺少檢視日期",IF(OR(H188&lt;TODAY(),COUNTIFS('規則'!$A$5:$A$204,G188,'規則'!$F$5:$F$204,"&lt;="&amp;TODAY(),'規則'!$G$5:$G$204,"&gt;="&amp;TODAY(),'規則'!$E$5:$E$204,"&lt;&gt;",'規則'!$H$5:$H$204,"&lt;&gt;")=0,COUNTIFS('市場'!$A$5:$A$104,B188,'市場'!$G$5:$G$104,"&gt;="&amp;TODAY(),'市場'!$E$5:$E$104,"&lt;&gt;",'市場'!$I$5:$I$104,"&lt;&gt;")=0),"應檢視","有效")))</x:f>
      </x:c>
      <x:c r="K188" s="25" t="str">
        <x:f>IF(A188="","",IF(I188="核准","可使用",IF(COUNTIFS('替代品'!$B$5:$B$204,B188,'替代品'!$C$5:$C$204,C188,'替代品'!$D$5:$D$204,A188,'替代品'!$F$5:$F$204,"核准",'替代品'!$H$5:$H$204,"&lt;="&amp;TODAY(),'替代品'!$I$5:$I$204,"&gt;="&amp;TODAY(),'替代品'!$J$5:$J$204,"&lt;&gt;")&gt;0,"可使用","需要處理")))</x:f>
      </x:c>
      <x:c r="L188" s="25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25" t="str">
        <x:f>IF(A189="","",IF(OR(D189="禁止",E189="禁止",F189="禁止",COUNTIFS('規則'!$A$5:$A$204,G189,'規則'!$D$5:$D$204,"禁止")&gt;0,COUNTIFS('市場'!$A$5:$A$104,B189,'市場'!$H$5:$H$104,"禁止")&gt;0),"禁止",IF(AND(D189="核准",E189="核准",F189="核准",H189&lt;&gt;"",H189&gt;=TODAY(),L189&lt;&gt;"",COUNTIFS('規則'!$A$5:$A$204,G189,'規則'!$B$5:$B$204,B189,'規則'!$C$5:$C$204,C189,'規則'!$D$5:$D$204,"核准",'規則'!$E$5:$E$204,"&lt;&gt;",'規則'!$F$5:$F$204,"&lt;="&amp;TODAY(),'規則'!$G$5:$G$204,"&gt;="&amp;TODAY(),'規則'!$H$5:$H$204,"&lt;&gt;")&gt;0,COUNTIFS('市場'!$A$5:$A$104,B189,'市場'!$E$5:$E$104,"&lt;&gt;",'市場'!$G$5:$G$104,"&gt;="&amp;TODAY(),'市場'!$H$5:$H$104,"核准",'市場'!$I$5:$I$104,"&lt;&gt;")&gt;0,COUNTIFS('品類'!$A$5:$A$104,C189,'品類'!$E$5:$E$104,"&lt;&gt;")&gt;0),"核准","待確認")))</x:f>
      </x:c>
      <x:c r="J189" s="25" t="str">
        <x:f>IF(A189="","",IF(OR(H189="",COUNTIFS('規則'!$A$5:$A$204,G189,'規則'!$F$5:$F$204,"&lt;&gt;",'規則'!$G$5:$G$204,"&lt;&gt;")=0),"缺少檢視日期",IF(OR(H189&lt;TODAY(),COUNTIFS('規則'!$A$5:$A$204,G189,'規則'!$F$5:$F$204,"&lt;="&amp;TODAY(),'規則'!$G$5:$G$204,"&gt;="&amp;TODAY(),'規則'!$E$5:$E$204,"&lt;&gt;",'規則'!$H$5:$H$204,"&lt;&gt;")=0,COUNTIFS('市場'!$A$5:$A$104,B189,'市場'!$G$5:$G$104,"&gt;="&amp;TODAY(),'市場'!$E$5:$E$104,"&lt;&gt;",'市場'!$I$5:$I$104,"&lt;&gt;")=0),"應檢視","有效")))</x:f>
      </x:c>
      <x:c r="K189" s="25" t="str">
        <x:f>IF(A189="","",IF(I189="核准","可使用",IF(COUNTIFS('替代品'!$B$5:$B$204,B189,'替代品'!$C$5:$C$204,C189,'替代品'!$D$5:$D$204,A189,'替代品'!$F$5:$F$204,"核准",'替代品'!$H$5:$H$204,"&lt;="&amp;TODAY(),'替代品'!$I$5:$I$204,"&gt;="&amp;TODAY(),'替代品'!$J$5:$J$204,"&lt;&gt;")&gt;0,"可使用","需要處理")))</x:f>
      </x:c>
      <x:c r="L189" s="25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25" t="str">
        <x:f>IF(A190="","",IF(OR(D190="禁止",E190="禁止",F190="禁止",COUNTIFS('規則'!$A$5:$A$204,G190,'規則'!$D$5:$D$204,"禁止")&gt;0,COUNTIFS('市場'!$A$5:$A$104,B190,'市場'!$H$5:$H$104,"禁止")&gt;0),"禁止",IF(AND(D190="核准",E190="核准",F190="核准",H190&lt;&gt;"",H190&gt;=TODAY(),L190&lt;&gt;"",COUNTIFS('規則'!$A$5:$A$204,G190,'規則'!$B$5:$B$204,B190,'規則'!$C$5:$C$204,C190,'規則'!$D$5:$D$204,"核准",'規則'!$E$5:$E$204,"&lt;&gt;",'規則'!$F$5:$F$204,"&lt;="&amp;TODAY(),'規則'!$G$5:$G$204,"&gt;="&amp;TODAY(),'規則'!$H$5:$H$204,"&lt;&gt;")&gt;0,COUNTIFS('市場'!$A$5:$A$104,B190,'市場'!$E$5:$E$104,"&lt;&gt;",'市場'!$G$5:$G$104,"&gt;="&amp;TODAY(),'市場'!$H$5:$H$104,"核准",'市場'!$I$5:$I$104,"&lt;&gt;")&gt;0,COUNTIFS('品類'!$A$5:$A$104,C190,'品類'!$E$5:$E$104,"&lt;&gt;")&gt;0),"核准","待確認")))</x:f>
      </x:c>
      <x:c r="J190" s="25" t="str">
        <x:f>IF(A190="","",IF(OR(H190="",COUNTIFS('規則'!$A$5:$A$204,G190,'規則'!$F$5:$F$204,"&lt;&gt;",'規則'!$G$5:$G$204,"&lt;&gt;")=0),"缺少檢視日期",IF(OR(H190&lt;TODAY(),COUNTIFS('規則'!$A$5:$A$204,G190,'規則'!$F$5:$F$204,"&lt;="&amp;TODAY(),'規則'!$G$5:$G$204,"&gt;="&amp;TODAY(),'規則'!$E$5:$E$204,"&lt;&gt;",'規則'!$H$5:$H$204,"&lt;&gt;")=0,COUNTIFS('市場'!$A$5:$A$104,B190,'市場'!$G$5:$G$104,"&gt;="&amp;TODAY(),'市場'!$E$5:$E$104,"&lt;&gt;",'市場'!$I$5:$I$104,"&lt;&gt;")=0),"應檢視","有效")))</x:f>
      </x:c>
      <x:c r="K190" s="25" t="str">
        <x:f>IF(A190="","",IF(I190="核准","可使用",IF(COUNTIFS('替代品'!$B$5:$B$204,B190,'替代品'!$C$5:$C$204,C190,'替代品'!$D$5:$D$204,A190,'替代品'!$F$5:$F$204,"核准",'替代品'!$H$5:$H$204,"&lt;="&amp;TODAY(),'替代品'!$I$5:$I$204,"&gt;="&amp;TODAY(),'替代品'!$J$5:$J$204,"&lt;&gt;")&gt;0,"可使用","需要處理")))</x:f>
      </x:c>
      <x:c r="L190" s="25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25" t="str">
        <x:f>IF(A191="","",IF(OR(D191="禁止",E191="禁止",F191="禁止",COUNTIFS('規則'!$A$5:$A$204,G191,'規則'!$D$5:$D$204,"禁止")&gt;0,COUNTIFS('市場'!$A$5:$A$104,B191,'市場'!$H$5:$H$104,"禁止")&gt;0),"禁止",IF(AND(D191="核准",E191="核准",F191="核准",H191&lt;&gt;"",H191&gt;=TODAY(),L191&lt;&gt;"",COUNTIFS('規則'!$A$5:$A$204,G191,'規則'!$B$5:$B$204,B191,'規則'!$C$5:$C$204,C191,'規則'!$D$5:$D$204,"核准",'規則'!$E$5:$E$204,"&lt;&gt;",'規則'!$F$5:$F$204,"&lt;="&amp;TODAY(),'規則'!$G$5:$G$204,"&gt;="&amp;TODAY(),'規則'!$H$5:$H$204,"&lt;&gt;")&gt;0,COUNTIFS('市場'!$A$5:$A$104,B191,'市場'!$E$5:$E$104,"&lt;&gt;",'市場'!$G$5:$G$104,"&gt;="&amp;TODAY(),'市場'!$H$5:$H$104,"核准",'市場'!$I$5:$I$104,"&lt;&gt;")&gt;0,COUNTIFS('品類'!$A$5:$A$104,C191,'品類'!$E$5:$E$104,"&lt;&gt;")&gt;0),"核准","待確認")))</x:f>
      </x:c>
      <x:c r="J191" s="25" t="str">
        <x:f>IF(A191="","",IF(OR(H191="",COUNTIFS('規則'!$A$5:$A$204,G191,'規則'!$F$5:$F$204,"&lt;&gt;",'規則'!$G$5:$G$204,"&lt;&gt;")=0),"缺少檢視日期",IF(OR(H191&lt;TODAY(),COUNTIFS('規則'!$A$5:$A$204,G191,'規則'!$F$5:$F$204,"&lt;="&amp;TODAY(),'規則'!$G$5:$G$204,"&gt;="&amp;TODAY(),'規則'!$E$5:$E$204,"&lt;&gt;",'規則'!$H$5:$H$204,"&lt;&gt;")=0,COUNTIFS('市場'!$A$5:$A$104,B191,'市場'!$G$5:$G$104,"&gt;="&amp;TODAY(),'市場'!$E$5:$E$104,"&lt;&gt;",'市場'!$I$5:$I$104,"&lt;&gt;")=0),"應檢視","有效")))</x:f>
      </x:c>
      <x:c r="K191" s="25" t="str">
        <x:f>IF(A191="","",IF(I191="核准","可使用",IF(COUNTIFS('替代品'!$B$5:$B$204,B191,'替代品'!$C$5:$C$204,C191,'替代品'!$D$5:$D$204,A191,'替代品'!$F$5:$F$204,"核准",'替代品'!$H$5:$H$204,"&lt;="&amp;TODAY(),'替代品'!$I$5:$I$204,"&gt;="&amp;TODAY(),'替代品'!$J$5:$J$204,"&lt;&gt;")&gt;0,"可使用","需要處理")))</x:f>
      </x:c>
      <x:c r="L191" s="25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25" t="str">
        <x:f>IF(A192="","",IF(OR(D192="禁止",E192="禁止",F192="禁止",COUNTIFS('規則'!$A$5:$A$204,G192,'規則'!$D$5:$D$204,"禁止")&gt;0,COUNTIFS('市場'!$A$5:$A$104,B192,'市場'!$H$5:$H$104,"禁止")&gt;0),"禁止",IF(AND(D192="核准",E192="核准",F192="核准",H192&lt;&gt;"",H192&gt;=TODAY(),L192&lt;&gt;"",COUNTIFS('規則'!$A$5:$A$204,G192,'規則'!$B$5:$B$204,B192,'規則'!$C$5:$C$204,C192,'規則'!$D$5:$D$204,"核准",'規則'!$E$5:$E$204,"&lt;&gt;",'規則'!$F$5:$F$204,"&lt;="&amp;TODAY(),'規則'!$G$5:$G$204,"&gt;="&amp;TODAY(),'規則'!$H$5:$H$204,"&lt;&gt;")&gt;0,COUNTIFS('市場'!$A$5:$A$104,B192,'市場'!$E$5:$E$104,"&lt;&gt;",'市場'!$G$5:$G$104,"&gt;="&amp;TODAY(),'市場'!$H$5:$H$104,"核准",'市場'!$I$5:$I$104,"&lt;&gt;")&gt;0,COUNTIFS('品類'!$A$5:$A$104,C192,'品類'!$E$5:$E$104,"&lt;&gt;")&gt;0),"核准","待確認")))</x:f>
      </x:c>
      <x:c r="J192" s="25" t="str">
        <x:f>IF(A192="","",IF(OR(H192="",COUNTIFS('規則'!$A$5:$A$204,G192,'規則'!$F$5:$F$204,"&lt;&gt;",'規則'!$G$5:$G$204,"&lt;&gt;")=0),"缺少檢視日期",IF(OR(H192&lt;TODAY(),COUNTIFS('規則'!$A$5:$A$204,G192,'規則'!$F$5:$F$204,"&lt;="&amp;TODAY(),'規則'!$G$5:$G$204,"&gt;="&amp;TODAY(),'規則'!$E$5:$E$204,"&lt;&gt;",'規則'!$H$5:$H$204,"&lt;&gt;")=0,COUNTIFS('市場'!$A$5:$A$104,B192,'市場'!$G$5:$G$104,"&gt;="&amp;TODAY(),'市場'!$E$5:$E$104,"&lt;&gt;",'市場'!$I$5:$I$104,"&lt;&gt;")=0),"應檢視","有效")))</x:f>
      </x:c>
      <x:c r="K192" s="25" t="str">
        <x:f>IF(A192="","",IF(I192="核准","可使用",IF(COUNTIFS('替代品'!$B$5:$B$204,B192,'替代品'!$C$5:$C$204,C192,'替代品'!$D$5:$D$204,A192,'替代品'!$F$5:$F$204,"核准",'替代品'!$H$5:$H$204,"&lt;="&amp;TODAY(),'替代品'!$I$5:$I$204,"&gt;="&amp;TODAY(),'替代品'!$J$5:$J$204,"&lt;&gt;")&gt;0,"可使用","需要處理")))</x:f>
      </x:c>
      <x:c r="L192" s="25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25" t="str">
        <x:f>IF(A193="","",IF(OR(D193="禁止",E193="禁止",F193="禁止",COUNTIFS('規則'!$A$5:$A$204,G193,'規則'!$D$5:$D$204,"禁止")&gt;0,COUNTIFS('市場'!$A$5:$A$104,B193,'市場'!$H$5:$H$104,"禁止")&gt;0),"禁止",IF(AND(D193="核准",E193="核准",F193="核准",H193&lt;&gt;"",H193&gt;=TODAY(),L193&lt;&gt;"",COUNTIFS('規則'!$A$5:$A$204,G193,'規則'!$B$5:$B$204,B193,'規則'!$C$5:$C$204,C193,'規則'!$D$5:$D$204,"核准",'規則'!$E$5:$E$204,"&lt;&gt;",'規則'!$F$5:$F$204,"&lt;="&amp;TODAY(),'規則'!$G$5:$G$204,"&gt;="&amp;TODAY(),'規則'!$H$5:$H$204,"&lt;&gt;")&gt;0,COUNTIFS('市場'!$A$5:$A$104,B193,'市場'!$E$5:$E$104,"&lt;&gt;",'市場'!$G$5:$G$104,"&gt;="&amp;TODAY(),'市場'!$H$5:$H$104,"核准",'市場'!$I$5:$I$104,"&lt;&gt;")&gt;0,COUNTIFS('品類'!$A$5:$A$104,C193,'品類'!$E$5:$E$104,"&lt;&gt;")&gt;0),"核准","待確認")))</x:f>
      </x:c>
      <x:c r="J193" s="25" t="str">
        <x:f>IF(A193="","",IF(OR(H193="",COUNTIFS('規則'!$A$5:$A$204,G193,'規則'!$F$5:$F$204,"&lt;&gt;",'規則'!$G$5:$G$204,"&lt;&gt;")=0),"缺少檢視日期",IF(OR(H193&lt;TODAY(),COUNTIFS('規則'!$A$5:$A$204,G193,'規則'!$F$5:$F$204,"&lt;="&amp;TODAY(),'規則'!$G$5:$G$204,"&gt;="&amp;TODAY(),'規則'!$E$5:$E$204,"&lt;&gt;",'規則'!$H$5:$H$204,"&lt;&gt;")=0,COUNTIFS('市場'!$A$5:$A$104,B193,'市場'!$G$5:$G$104,"&gt;="&amp;TODAY(),'市場'!$E$5:$E$104,"&lt;&gt;",'市場'!$I$5:$I$104,"&lt;&gt;")=0),"應檢視","有效")))</x:f>
      </x:c>
      <x:c r="K193" s="25" t="str">
        <x:f>IF(A193="","",IF(I193="核准","可使用",IF(COUNTIFS('替代品'!$B$5:$B$204,B193,'替代品'!$C$5:$C$204,C193,'替代品'!$D$5:$D$204,A193,'替代品'!$F$5:$F$204,"核准",'替代品'!$H$5:$H$204,"&lt;="&amp;TODAY(),'替代品'!$I$5:$I$204,"&gt;="&amp;TODAY(),'替代品'!$J$5:$J$204,"&lt;&gt;")&gt;0,"可使用","需要處理")))</x:f>
      </x:c>
      <x:c r="L193" s="25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25" t="str">
        <x:f>IF(A194="","",IF(OR(D194="禁止",E194="禁止",F194="禁止",COUNTIFS('規則'!$A$5:$A$204,G194,'規則'!$D$5:$D$204,"禁止")&gt;0,COUNTIFS('市場'!$A$5:$A$104,B194,'市場'!$H$5:$H$104,"禁止")&gt;0),"禁止",IF(AND(D194="核准",E194="核准",F194="核准",H194&lt;&gt;"",H194&gt;=TODAY(),L194&lt;&gt;"",COUNTIFS('規則'!$A$5:$A$204,G194,'規則'!$B$5:$B$204,B194,'規則'!$C$5:$C$204,C194,'規則'!$D$5:$D$204,"核准",'規則'!$E$5:$E$204,"&lt;&gt;",'規則'!$F$5:$F$204,"&lt;="&amp;TODAY(),'規則'!$G$5:$G$204,"&gt;="&amp;TODAY(),'規則'!$H$5:$H$204,"&lt;&gt;")&gt;0,COUNTIFS('市場'!$A$5:$A$104,B194,'市場'!$E$5:$E$104,"&lt;&gt;",'市場'!$G$5:$G$104,"&gt;="&amp;TODAY(),'市場'!$H$5:$H$104,"核准",'市場'!$I$5:$I$104,"&lt;&gt;")&gt;0,COUNTIFS('品類'!$A$5:$A$104,C194,'品類'!$E$5:$E$104,"&lt;&gt;")&gt;0),"核准","待確認")))</x:f>
      </x:c>
      <x:c r="J194" s="25" t="str">
        <x:f>IF(A194="","",IF(OR(H194="",COUNTIFS('規則'!$A$5:$A$204,G194,'規則'!$F$5:$F$204,"&lt;&gt;",'規則'!$G$5:$G$204,"&lt;&gt;")=0),"缺少檢視日期",IF(OR(H194&lt;TODAY(),COUNTIFS('規則'!$A$5:$A$204,G194,'規則'!$F$5:$F$204,"&lt;="&amp;TODAY(),'規則'!$G$5:$G$204,"&gt;="&amp;TODAY(),'規則'!$E$5:$E$204,"&lt;&gt;",'規則'!$H$5:$H$204,"&lt;&gt;")=0,COUNTIFS('市場'!$A$5:$A$104,B194,'市場'!$G$5:$G$104,"&gt;="&amp;TODAY(),'市場'!$E$5:$E$104,"&lt;&gt;",'市場'!$I$5:$I$104,"&lt;&gt;")=0),"應檢視","有效")))</x:f>
      </x:c>
      <x:c r="K194" s="25" t="str">
        <x:f>IF(A194="","",IF(I194="核准","可使用",IF(COUNTIFS('替代品'!$B$5:$B$204,B194,'替代品'!$C$5:$C$204,C194,'替代品'!$D$5:$D$204,A194,'替代品'!$F$5:$F$204,"核准",'替代品'!$H$5:$H$204,"&lt;="&amp;TODAY(),'替代品'!$I$5:$I$204,"&gt;="&amp;TODAY(),'替代品'!$J$5:$J$204,"&lt;&gt;")&gt;0,"可使用","需要處理")))</x:f>
      </x:c>
      <x:c r="L194" s="25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25" t="str">
        <x:f>IF(A195="","",IF(OR(D195="禁止",E195="禁止",F195="禁止",COUNTIFS('規則'!$A$5:$A$204,G195,'規則'!$D$5:$D$204,"禁止")&gt;0,COUNTIFS('市場'!$A$5:$A$104,B195,'市場'!$H$5:$H$104,"禁止")&gt;0),"禁止",IF(AND(D195="核准",E195="核准",F195="核准",H195&lt;&gt;"",H195&gt;=TODAY(),L195&lt;&gt;"",COUNTIFS('規則'!$A$5:$A$204,G195,'規則'!$B$5:$B$204,B195,'規則'!$C$5:$C$204,C195,'規則'!$D$5:$D$204,"核准",'規則'!$E$5:$E$204,"&lt;&gt;",'規則'!$F$5:$F$204,"&lt;="&amp;TODAY(),'規則'!$G$5:$G$204,"&gt;="&amp;TODAY(),'規則'!$H$5:$H$204,"&lt;&gt;")&gt;0,COUNTIFS('市場'!$A$5:$A$104,B195,'市場'!$E$5:$E$104,"&lt;&gt;",'市場'!$G$5:$G$104,"&gt;="&amp;TODAY(),'市場'!$H$5:$H$104,"核准",'市場'!$I$5:$I$104,"&lt;&gt;")&gt;0,COUNTIFS('品類'!$A$5:$A$104,C195,'品類'!$E$5:$E$104,"&lt;&gt;")&gt;0),"核准","待確認")))</x:f>
      </x:c>
      <x:c r="J195" s="25" t="str">
        <x:f>IF(A195="","",IF(OR(H195="",COUNTIFS('規則'!$A$5:$A$204,G195,'規則'!$F$5:$F$204,"&lt;&gt;",'規則'!$G$5:$G$204,"&lt;&gt;")=0),"缺少檢視日期",IF(OR(H195&lt;TODAY(),COUNTIFS('規則'!$A$5:$A$204,G195,'規則'!$F$5:$F$204,"&lt;="&amp;TODAY(),'規則'!$G$5:$G$204,"&gt;="&amp;TODAY(),'規則'!$E$5:$E$204,"&lt;&gt;",'規則'!$H$5:$H$204,"&lt;&gt;")=0,COUNTIFS('市場'!$A$5:$A$104,B195,'市場'!$G$5:$G$104,"&gt;="&amp;TODAY(),'市場'!$E$5:$E$104,"&lt;&gt;",'市場'!$I$5:$I$104,"&lt;&gt;")=0),"應檢視","有效")))</x:f>
      </x:c>
      <x:c r="K195" s="25" t="str">
        <x:f>IF(A195="","",IF(I195="核准","可使用",IF(COUNTIFS('替代品'!$B$5:$B$204,B195,'替代品'!$C$5:$C$204,C195,'替代品'!$D$5:$D$204,A195,'替代品'!$F$5:$F$204,"核准",'替代品'!$H$5:$H$204,"&lt;="&amp;TODAY(),'替代品'!$I$5:$I$204,"&gt;="&amp;TODAY(),'替代品'!$J$5:$J$204,"&lt;&gt;")&gt;0,"可使用","需要處理")))</x:f>
      </x:c>
      <x:c r="L195" s="25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25" t="str">
        <x:f>IF(A196="","",IF(OR(D196="禁止",E196="禁止",F196="禁止",COUNTIFS('規則'!$A$5:$A$204,G196,'規則'!$D$5:$D$204,"禁止")&gt;0,COUNTIFS('市場'!$A$5:$A$104,B196,'市場'!$H$5:$H$104,"禁止")&gt;0),"禁止",IF(AND(D196="核准",E196="核准",F196="核准",H196&lt;&gt;"",H196&gt;=TODAY(),L196&lt;&gt;"",COUNTIFS('規則'!$A$5:$A$204,G196,'規則'!$B$5:$B$204,B196,'規則'!$C$5:$C$204,C196,'規則'!$D$5:$D$204,"核准",'規則'!$E$5:$E$204,"&lt;&gt;",'規則'!$F$5:$F$204,"&lt;="&amp;TODAY(),'規則'!$G$5:$G$204,"&gt;="&amp;TODAY(),'規則'!$H$5:$H$204,"&lt;&gt;")&gt;0,COUNTIFS('市場'!$A$5:$A$104,B196,'市場'!$E$5:$E$104,"&lt;&gt;",'市場'!$G$5:$G$104,"&gt;="&amp;TODAY(),'市場'!$H$5:$H$104,"核准",'市場'!$I$5:$I$104,"&lt;&gt;")&gt;0,COUNTIFS('品類'!$A$5:$A$104,C196,'品類'!$E$5:$E$104,"&lt;&gt;")&gt;0),"核准","待確認")))</x:f>
      </x:c>
      <x:c r="J196" s="25" t="str">
        <x:f>IF(A196="","",IF(OR(H196="",COUNTIFS('規則'!$A$5:$A$204,G196,'規則'!$F$5:$F$204,"&lt;&gt;",'規則'!$G$5:$G$204,"&lt;&gt;")=0),"缺少檢視日期",IF(OR(H196&lt;TODAY(),COUNTIFS('規則'!$A$5:$A$204,G196,'規則'!$F$5:$F$204,"&lt;="&amp;TODAY(),'規則'!$G$5:$G$204,"&gt;="&amp;TODAY(),'規則'!$E$5:$E$204,"&lt;&gt;",'規則'!$H$5:$H$204,"&lt;&gt;")=0,COUNTIFS('市場'!$A$5:$A$104,B196,'市場'!$G$5:$G$104,"&gt;="&amp;TODAY(),'市場'!$E$5:$E$104,"&lt;&gt;",'市場'!$I$5:$I$104,"&lt;&gt;")=0),"應檢視","有效")))</x:f>
      </x:c>
      <x:c r="K196" s="25" t="str">
        <x:f>IF(A196="","",IF(I196="核准","可使用",IF(COUNTIFS('替代品'!$B$5:$B$204,B196,'替代品'!$C$5:$C$204,C196,'替代品'!$D$5:$D$204,A196,'替代品'!$F$5:$F$204,"核准",'替代品'!$H$5:$H$204,"&lt;="&amp;TODAY(),'替代品'!$I$5:$I$204,"&gt;="&amp;TODAY(),'替代品'!$J$5:$J$204,"&lt;&gt;")&gt;0,"可使用","需要處理")))</x:f>
      </x:c>
      <x:c r="L196" s="25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25" t="str">
        <x:f>IF(A197="","",IF(OR(D197="禁止",E197="禁止",F197="禁止",COUNTIFS('規則'!$A$5:$A$204,G197,'規則'!$D$5:$D$204,"禁止")&gt;0,COUNTIFS('市場'!$A$5:$A$104,B197,'市場'!$H$5:$H$104,"禁止")&gt;0),"禁止",IF(AND(D197="核准",E197="核准",F197="核准",H197&lt;&gt;"",H197&gt;=TODAY(),L197&lt;&gt;"",COUNTIFS('規則'!$A$5:$A$204,G197,'規則'!$B$5:$B$204,B197,'規則'!$C$5:$C$204,C197,'規則'!$D$5:$D$204,"核准",'規則'!$E$5:$E$204,"&lt;&gt;",'規則'!$F$5:$F$204,"&lt;="&amp;TODAY(),'規則'!$G$5:$G$204,"&gt;="&amp;TODAY(),'規則'!$H$5:$H$204,"&lt;&gt;")&gt;0,COUNTIFS('市場'!$A$5:$A$104,B197,'市場'!$E$5:$E$104,"&lt;&gt;",'市場'!$G$5:$G$104,"&gt;="&amp;TODAY(),'市場'!$H$5:$H$104,"核准",'市場'!$I$5:$I$104,"&lt;&gt;")&gt;0,COUNTIFS('品類'!$A$5:$A$104,C197,'品類'!$E$5:$E$104,"&lt;&gt;")&gt;0),"核准","待確認")))</x:f>
      </x:c>
      <x:c r="J197" s="25" t="str">
        <x:f>IF(A197="","",IF(OR(H197="",COUNTIFS('規則'!$A$5:$A$204,G197,'規則'!$F$5:$F$204,"&lt;&gt;",'規則'!$G$5:$G$204,"&lt;&gt;")=0),"缺少檢視日期",IF(OR(H197&lt;TODAY(),COUNTIFS('規則'!$A$5:$A$204,G197,'規則'!$F$5:$F$204,"&lt;="&amp;TODAY(),'規則'!$G$5:$G$204,"&gt;="&amp;TODAY(),'規則'!$E$5:$E$204,"&lt;&gt;",'規則'!$H$5:$H$204,"&lt;&gt;")=0,COUNTIFS('市場'!$A$5:$A$104,B197,'市場'!$G$5:$G$104,"&gt;="&amp;TODAY(),'市場'!$E$5:$E$104,"&lt;&gt;",'市場'!$I$5:$I$104,"&lt;&gt;")=0),"應檢視","有效")))</x:f>
      </x:c>
      <x:c r="K197" s="25" t="str">
        <x:f>IF(A197="","",IF(I197="核准","可使用",IF(COUNTIFS('替代品'!$B$5:$B$204,B197,'替代品'!$C$5:$C$204,C197,'替代品'!$D$5:$D$204,A197,'替代品'!$F$5:$F$204,"核准",'替代品'!$H$5:$H$204,"&lt;="&amp;TODAY(),'替代品'!$I$5:$I$204,"&gt;="&amp;TODAY(),'替代品'!$J$5:$J$204,"&lt;&gt;")&gt;0,"可使用","需要處理")))</x:f>
      </x:c>
      <x:c r="L197" s="25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25" t="str">
        <x:f>IF(A198="","",IF(OR(D198="禁止",E198="禁止",F198="禁止",COUNTIFS('規則'!$A$5:$A$204,G198,'規則'!$D$5:$D$204,"禁止")&gt;0,COUNTIFS('市場'!$A$5:$A$104,B198,'市場'!$H$5:$H$104,"禁止")&gt;0),"禁止",IF(AND(D198="核准",E198="核准",F198="核准",H198&lt;&gt;"",H198&gt;=TODAY(),L198&lt;&gt;"",COUNTIFS('規則'!$A$5:$A$204,G198,'規則'!$B$5:$B$204,B198,'規則'!$C$5:$C$204,C198,'規則'!$D$5:$D$204,"核准",'規則'!$E$5:$E$204,"&lt;&gt;",'規則'!$F$5:$F$204,"&lt;="&amp;TODAY(),'規則'!$G$5:$G$204,"&gt;="&amp;TODAY(),'規則'!$H$5:$H$204,"&lt;&gt;")&gt;0,COUNTIFS('市場'!$A$5:$A$104,B198,'市場'!$E$5:$E$104,"&lt;&gt;",'市場'!$G$5:$G$104,"&gt;="&amp;TODAY(),'市場'!$H$5:$H$104,"核准",'市場'!$I$5:$I$104,"&lt;&gt;")&gt;0,COUNTIFS('品類'!$A$5:$A$104,C198,'品類'!$E$5:$E$104,"&lt;&gt;")&gt;0),"核准","待確認")))</x:f>
      </x:c>
      <x:c r="J198" s="25" t="str">
        <x:f>IF(A198="","",IF(OR(H198="",COUNTIFS('規則'!$A$5:$A$204,G198,'規則'!$F$5:$F$204,"&lt;&gt;",'規則'!$G$5:$G$204,"&lt;&gt;")=0),"缺少檢視日期",IF(OR(H198&lt;TODAY(),COUNTIFS('規則'!$A$5:$A$204,G198,'規則'!$F$5:$F$204,"&lt;="&amp;TODAY(),'規則'!$G$5:$G$204,"&gt;="&amp;TODAY(),'規則'!$E$5:$E$204,"&lt;&gt;",'規則'!$H$5:$H$204,"&lt;&gt;")=0,COUNTIFS('市場'!$A$5:$A$104,B198,'市場'!$G$5:$G$104,"&gt;="&amp;TODAY(),'市場'!$E$5:$E$104,"&lt;&gt;",'市場'!$I$5:$I$104,"&lt;&gt;")=0),"應檢視","有效")))</x:f>
      </x:c>
      <x:c r="K198" s="25" t="str">
        <x:f>IF(A198="","",IF(I198="核准","可使用",IF(COUNTIFS('替代品'!$B$5:$B$204,B198,'替代品'!$C$5:$C$204,C198,'替代品'!$D$5:$D$204,A198,'替代品'!$F$5:$F$204,"核准",'替代品'!$H$5:$H$204,"&lt;="&amp;TODAY(),'替代品'!$I$5:$I$204,"&gt;="&amp;TODAY(),'替代品'!$J$5:$J$204,"&lt;&gt;")&gt;0,"可使用","需要處理")))</x:f>
      </x:c>
      <x:c r="L198" s="25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25" t="str">
        <x:f>IF(A199="","",IF(OR(D199="禁止",E199="禁止",F199="禁止",COUNTIFS('規則'!$A$5:$A$204,G199,'規則'!$D$5:$D$204,"禁止")&gt;0,COUNTIFS('市場'!$A$5:$A$104,B199,'市場'!$H$5:$H$104,"禁止")&gt;0),"禁止",IF(AND(D199="核准",E199="核准",F199="核准",H199&lt;&gt;"",H199&gt;=TODAY(),L199&lt;&gt;"",COUNTIFS('規則'!$A$5:$A$204,G199,'規則'!$B$5:$B$204,B199,'規則'!$C$5:$C$204,C199,'規則'!$D$5:$D$204,"核准",'規則'!$E$5:$E$204,"&lt;&gt;",'規則'!$F$5:$F$204,"&lt;="&amp;TODAY(),'規則'!$G$5:$G$204,"&gt;="&amp;TODAY(),'規則'!$H$5:$H$204,"&lt;&gt;")&gt;0,COUNTIFS('市場'!$A$5:$A$104,B199,'市場'!$E$5:$E$104,"&lt;&gt;",'市場'!$G$5:$G$104,"&gt;="&amp;TODAY(),'市場'!$H$5:$H$104,"核准",'市場'!$I$5:$I$104,"&lt;&gt;")&gt;0,COUNTIFS('品類'!$A$5:$A$104,C199,'品類'!$E$5:$E$104,"&lt;&gt;")&gt;0),"核准","待確認")))</x:f>
      </x:c>
      <x:c r="J199" s="25" t="str">
        <x:f>IF(A199="","",IF(OR(H199="",COUNTIFS('規則'!$A$5:$A$204,G199,'規則'!$F$5:$F$204,"&lt;&gt;",'規則'!$G$5:$G$204,"&lt;&gt;")=0),"缺少檢視日期",IF(OR(H199&lt;TODAY(),COUNTIFS('規則'!$A$5:$A$204,G199,'規則'!$F$5:$F$204,"&lt;="&amp;TODAY(),'規則'!$G$5:$G$204,"&gt;="&amp;TODAY(),'規則'!$E$5:$E$204,"&lt;&gt;",'規則'!$H$5:$H$204,"&lt;&gt;")=0,COUNTIFS('市場'!$A$5:$A$104,B199,'市場'!$G$5:$G$104,"&gt;="&amp;TODAY(),'市場'!$E$5:$E$104,"&lt;&gt;",'市場'!$I$5:$I$104,"&lt;&gt;")=0),"應檢視","有效")))</x:f>
      </x:c>
      <x:c r="K199" s="25" t="str">
        <x:f>IF(A199="","",IF(I199="核准","可使用",IF(COUNTIFS('替代品'!$B$5:$B$204,B199,'替代品'!$C$5:$C$204,C199,'替代品'!$D$5:$D$204,A199,'替代品'!$F$5:$F$204,"核准",'替代品'!$H$5:$H$204,"&lt;="&amp;TODAY(),'替代品'!$I$5:$I$204,"&gt;="&amp;TODAY(),'替代品'!$J$5:$J$204,"&lt;&gt;")&gt;0,"可使用","需要處理")))</x:f>
      </x:c>
      <x:c r="L199" s="25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25" t="str">
        <x:f>IF(A200="","",IF(OR(D200="禁止",E200="禁止",F200="禁止",COUNTIFS('規則'!$A$5:$A$204,G200,'規則'!$D$5:$D$204,"禁止")&gt;0,COUNTIFS('市場'!$A$5:$A$104,B200,'市場'!$H$5:$H$104,"禁止")&gt;0),"禁止",IF(AND(D200="核准",E200="核准",F200="核准",H200&lt;&gt;"",H200&gt;=TODAY(),L200&lt;&gt;"",COUNTIFS('規則'!$A$5:$A$204,G200,'規則'!$B$5:$B$204,B200,'規則'!$C$5:$C$204,C200,'規則'!$D$5:$D$204,"核准",'規則'!$E$5:$E$204,"&lt;&gt;",'規則'!$F$5:$F$204,"&lt;="&amp;TODAY(),'規則'!$G$5:$G$204,"&gt;="&amp;TODAY(),'規則'!$H$5:$H$204,"&lt;&gt;")&gt;0,COUNTIFS('市場'!$A$5:$A$104,B200,'市場'!$E$5:$E$104,"&lt;&gt;",'市場'!$G$5:$G$104,"&gt;="&amp;TODAY(),'市場'!$H$5:$H$104,"核准",'市場'!$I$5:$I$104,"&lt;&gt;")&gt;0,COUNTIFS('品類'!$A$5:$A$104,C200,'品類'!$E$5:$E$104,"&lt;&gt;")&gt;0),"核准","待確認")))</x:f>
      </x:c>
      <x:c r="J200" s="25" t="str">
        <x:f>IF(A200="","",IF(OR(H200="",COUNTIFS('規則'!$A$5:$A$204,G200,'規則'!$F$5:$F$204,"&lt;&gt;",'規則'!$G$5:$G$204,"&lt;&gt;")=0),"缺少檢視日期",IF(OR(H200&lt;TODAY(),COUNTIFS('規則'!$A$5:$A$204,G200,'規則'!$F$5:$F$204,"&lt;="&amp;TODAY(),'規則'!$G$5:$G$204,"&gt;="&amp;TODAY(),'規則'!$E$5:$E$204,"&lt;&gt;",'規則'!$H$5:$H$204,"&lt;&gt;")=0,COUNTIFS('市場'!$A$5:$A$104,B200,'市場'!$G$5:$G$104,"&gt;="&amp;TODAY(),'市場'!$E$5:$E$104,"&lt;&gt;",'市場'!$I$5:$I$104,"&lt;&gt;")=0),"應檢視","有效")))</x:f>
      </x:c>
      <x:c r="K200" s="25" t="str">
        <x:f>IF(A200="","",IF(I200="核准","可使用",IF(COUNTIFS('替代品'!$B$5:$B$204,B200,'替代品'!$C$5:$C$204,C200,'替代品'!$D$5:$D$204,A200,'替代品'!$F$5:$F$204,"核准",'替代品'!$H$5:$H$204,"&lt;="&amp;TODAY(),'替代品'!$I$5:$I$204,"&gt;="&amp;TODAY(),'替代品'!$J$5:$J$204,"&lt;&gt;")&gt;0,"可使用","需要處理")))</x:f>
      </x:c>
      <x:c r="L200" s="25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25" t="str">
        <x:f>IF(A201="","",IF(OR(D201="禁止",E201="禁止",F201="禁止",COUNTIFS('規則'!$A$5:$A$204,G201,'規則'!$D$5:$D$204,"禁止")&gt;0,COUNTIFS('市場'!$A$5:$A$104,B201,'市場'!$H$5:$H$104,"禁止")&gt;0),"禁止",IF(AND(D201="核准",E201="核准",F201="核准",H201&lt;&gt;"",H201&gt;=TODAY(),L201&lt;&gt;"",COUNTIFS('規則'!$A$5:$A$204,G201,'規則'!$B$5:$B$204,B201,'規則'!$C$5:$C$204,C201,'規則'!$D$5:$D$204,"核准",'規則'!$E$5:$E$204,"&lt;&gt;",'規則'!$F$5:$F$204,"&lt;="&amp;TODAY(),'規則'!$G$5:$G$204,"&gt;="&amp;TODAY(),'規則'!$H$5:$H$204,"&lt;&gt;")&gt;0,COUNTIFS('市場'!$A$5:$A$104,B201,'市場'!$E$5:$E$104,"&lt;&gt;",'市場'!$G$5:$G$104,"&gt;="&amp;TODAY(),'市場'!$H$5:$H$104,"核准",'市場'!$I$5:$I$104,"&lt;&gt;")&gt;0,COUNTIFS('品類'!$A$5:$A$104,C201,'品類'!$E$5:$E$104,"&lt;&gt;")&gt;0),"核准","待確認")))</x:f>
      </x:c>
      <x:c r="J201" s="25" t="str">
        <x:f>IF(A201="","",IF(OR(H201="",COUNTIFS('規則'!$A$5:$A$204,G201,'規則'!$F$5:$F$204,"&lt;&gt;",'規則'!$G$5:$G$204,"&lt;&gt;")=0),"缺少檢視日期",IF(OR(H201&lt;TODAY(),COUNTIFS('規則'!$A$5:$A$204,G201,'規則'!$F$5:$F$204,"&lt;="&amp;TODAY(),'規則'!$G$5:$G$204,"&gt;="&amp;TODAY(),'規則'!$E$5:$E$204,"&lt;&gt;",'規則'!$H$5:$H$204,"&lt;&gt;")=0,COUNTIFS('市場'!$A$5:$A$104,B201,'市場'!$G$5:$G$104,"&gt;="&amp;TODAY(),'市場'!$E$5:$E$104,"&lt;&gt;",'市場'!$I$5:$I$104,"&lt;&gt;")=0),"應檢視","有效")))</x:f>
      </x:c>
      <x:c r="K201" s="25" t="str">
        <x:f>IF(A201="","",IF(I201="核准","可使用",IF(COUNTIFS('替代品'!$B$5:$B$204,B201,'替代品'!$C$5:$C$204,C201,'替代品'!$D$5:$D$204,A201,'替代品'!$F$5:$F$204,"核准",'替代品'!$H$5:$H$204,"&lt;="&amp;TODAY(),'替代品'!$I$5:$I$204,"&gt;="&amp;TODAY(),'替代品'!$J$5:$J$204,"&lt;&gt;")&gt;0,"可使用","需要處理")))</x:f>
      </x:c>
      <x:c r="L201" s="25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25" t="str">
        <x:f>IF(A202="","",IF(OR(D202="禁止",E202="禁止",F202="禁止",COUNTIFS('規則'!$A$5:$A$204,G202,'規則'!$D$5:$D$204,"禁止")&gt;0,COUNTIFS('市場'!$A$5:$A$104,B202,'市場'!$H$5:$H$104,"禁止")&gt;0),"禁止",IF(AND(D202="核准",E202="核准",F202="核准",H202&lt;&gt;"",H202&gt;=TODAY(),L202&lt;&gt;"",COUNTIFS('規則'!$A$5:$A$204,G202,'規則'!$B$5:$B$204,B202,'規則'!$C$5:$C$204,C202,'規則'!$D$5:$D$204,"核准",'規則'!$E$5:$E$204,"&lt;&gt;",'規則'!$F$5:$F$204,"&lt;="&amp;TODAY(),'規則'!$G$5:$G$204,"&gt;="&amp;TODAY(),'規則'!$H$5:$H$204,"&lt;&gt;")&gt;0,COUNTIFS('市場'!$A$5:$A$104,B202,'市場'!$E$5:$E$104,"&lt;&gt;",'市場'!$G$5:$G$104,"&gt;="&amp;TODAY(),'市場'!$H$5:$H$104,"核准",'市場'!$I$5:$I$104,"&lt;&gt;")&gt;0,COUNTIFS('品類'!$A$5:$A$104,C202,'品類'!$E$5:$E$104,"&lt;&gt;")&gt;0),"核准","待確認")))</x:f>
      </x:c>
      <x:c r="J202" s="25" t="str">
        <x:f>IF(A202="","",IF(OR(H202="",COUNTIFS('規則'!$A$5:$A$204,G202,'規則'!$F$5:$F$204,"&lt;&gt;",'規則'!$G$5:$G$204,"&lt;&gt;")=0),"缺少檢視日期",IF(OR(H202&lt;TODAY(),COUNTIFS('規則'!$A$5:$A$204,G202,'規則'!$F$5:$F$204,"&lt;="&amp;TODAY(),'規則'!$G$5:$G$204,"&gt;="&amp;TODAY(),'規則'!$E$5:$E$204,"&lt;&gt;",'規則'!$H$5:$H$204,"&lt;&gt;")=0,COUNTIFS('市場'!$A$5:$A$104,B202,'市場'!$G$5:$G$104,"&gt;="&amp;TODAY(),'市場'!$E$5:$E$104,"&lt;&gt;",'市場'!$I$5:$I$104,"&lt;&gt;")=0),"應檢視","有效")))</x:f>
      </x:c>
      <x:c r="K202" s="25" t="str">
        <x:f>IF(A202="","",IF(I202="核准","可使用",IF(COUNTIFS('替代品'!$B$5:$B$204,B202,'替代品'!$C$5:$C$204,C202,'替代品'!$D$5:$D$204,A202,'替代品'!$F$5:$F$204,"核准",'替代品'!$H$5:$H$204,"&lt;="&amp;TODAY(),'替代品'!$I$5:$I$204,"&gt;="&amp;TODAY(),'替代品'!$J$5:$J$204,"&lt;&gt;")&gt;0,"可使用","需要處理")))</x:f>
      </x:c>
      <x:c r="L202" s="25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25" t="str">
        <x:f>IF(A203="","",IF(OR(D203="禁止",E203="禁止",F203="禁止",COUNTIFS('規則'!$A$5:$A$204,G203,'規則'!$D$5:$D$204,"禁止")&gt;0,COUNTIFS('市場'!$A$5:$A$104,B203,'市場'!$H$5:$H$104,"禁止")&gt;0),"禁止",IF(AND(D203="核准",E203="核准",F203="核准",H203&lt;&gt;"",H203&gt;=TODAY(),L203&lt;&gt;"",COUNTIFS('規則'!$A$5:$A$204,G203,'規則'!$B$5:$B$204,B203,'規則'!$C$5:$C$204,C203,'規則'!$D$5:$D$204,"核准",'規則'!$E$5:$E$204,"&lt;&gt;",'規則'!$F$5:$F$204,"&lt;="&amp;TODAY(),'規則'!$G$5:$G$204,"&gt;="&amp;TODAY(),'規則'!$H$5:$H$204,"&lt;&gt;")&gt;0,COUNTIFS('市場'!$A$5:$A$104,B203,'市場'!$E$5:$E$104,"&lt;&gt;",'市場'!$G$5:$G$104,"&gt;="&amp;TODAY(),'市場'!$H$5:$H$104,"核准",'市場'!$I$5:$I$104,"&lt;&gt;")&gt;0,COUNTIFS('品類'!$A$5:$A$104,C203,'品類'!$E$5:$E$104,"&lt;&gt;")&gt;0),"核准","待確認")))</x:f>
      </x:c>
      <x:c r="J203" s="25" t="str">
        <x:f>IF(A203="","",IF(OR(H203="",COUNTIFS('規則'!$A$5:$A$204,G203,'規則'!$F$5:$F$204,"&lt;&gt;",'規則'!$G$5:$G$204,"&lt;&gt;")=0),"缺少檢視日期",IF(OR(H203&lt;TODAY(),COUNTIFS('規則'!$A$5:$A$204,G203,'規則'!$F$5:$F$204,"&lt;="&amp;TODAY(),'規則'!$G$5:$G$204,"&gt;="&amp;TODAY(),'規則'!$E$5:$E$204,"&lt;&gt;",'規則'!$H$5:$H$204,"&lt;&gt;")=0,COUNTIFS('市場'!$A$5:$A$104,B203,'市場'!$G$5:$G$104,"&gt;="&amp;TODAY(),'市場'!$E$5:$E$104,"&lt;&gt;",'市場'!$I$5:$I$104,"&lt;&gt;")=0),"應檢視","有效")))</x:f>
      </x:c>
      <x:c r="K203" s="25" t="str">
        <x:f>IF(A203="","",IF(I203="核准","可使用",IF(COUNTIFS('替代品'!$B$5:$B$204,B203,'替代品'!$C$5:$C$204,C203,'替代品'!$D$5:$D$204,A203,'替代品'!$F$5:$F$204,"核准",'替代品'!$H$5:$H$204,"&lt;="&amp;TODAY(),'替代品'!$I$5:$I$204,"&gt;="&amp;TODAY(),'替代品'!$J$5:$J$204,"&lt;&gt;")&gt;0,"可使用","需要處理")))</x:f>
      </x:c>
      <x:c r="L203" s="25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25" t="str">
        <x:f>IF(A204="","",IF(OR(D204="禁止",E204="禁止",F204="禁止",COUNTIFS('規則'!$A$5:$A$204,G204,'規則'!$D$5:$D$204,"禁止")&gt;0,COUNTIFS('市場'!$A$5:$A$104,B204,'市場'!$H$5:$H$104,"禁止")&gt;0),"禁止",IF(AND(D204="核准",E204="核准",F204="核准",H204&lt;&gt;"",H204&gt;=TODAY(),L204&lt;&gt;"",COUNTIFS('規則'!$A$5:$A$204,G204,'規則'!$B$5:$B$204,B204,'規則'!$C$5:$C$204,C204,'規則'!$D$5:$D$204,"核准",'規則'!$E$5:$E$204,"&lt;&gt;",'規則'!$F$5:$F$204,"&lt;="&amp;TODAY(),'規則'!$G$5:$G$204,"&gt;="&amp;TODAY(),'規則'!$H$5:$H$204,"&lt;&gt;")&gt;0,COUNTIFS('市場'!$A$5:$A$104,B204,'市場'!$E$5:$E$104,"&lt;&gt;",'市場'!$G$5:$G$104,"&gt;="&amp;TODAY(),'市場'!$H$5:$H$104,"核准",'市場'!$I$5:$I$104,"&lt;&gt;")&gt;0,COUNTIFS('品類'!$A$5:$A$104,C204,'品類'!$E$5:$E$104,"&lt;&gt;")&gt;0),"核准","待確認")))</x:f>
      </x:c>
      <x:c r="J204" s="25" t="str">
        <x:f>IF(A204="","",IF(OR(H204="",COUNTIFS('規則'!$A$5:$A$204,G204,'規則'!$F$5:$F$204,"&lt;&gt;",'規則'!$G$5:$G$204,"&lt;&gt;")=0),"缺少檢視日期",IF(OR(H204&lt;TODAY(),COUNTIFS('規則'!$A$5:$A$204,G204,'規則'!$F$5:$F$204,"&lt;="&amp;TODAY(),'規則'!$G$5:$G$204,"&gt;="&amp;TODAY(),'規則'!$E$5:$E$204,"&lt;&gt;",'規則'!$H$5:$H$204,"&lt;&gt;")=0,COUNTIFS('市場'!$A$5:$A$104,B204,'市場'!$G$5:$G$104,"&gt;="&amp;TODAY(),'市場'!$E$5:$E$104,"&lt;&gt;",'市場'!$I$5:$I$104,"&lt;&gt;")=0),"應檢視","有效")))</x:f>
      </x:c>
      <x:c r="K204" s="25" t="str">
        <x:f>IF(A204="","",IF(I204="核准","可使用",IF(COUNTIFS('替代品'!$B$5:$B$204,B204,'替代品'!$C$5:$C$204,C204,'替代品'!$D$5:$D$204,A204,'替代品'!$F$5:$F$204,"核准",'替代品'!$H$5:$H$204,"&lt;="&amp;TODAY(),'替代品'!$I$5:$I$204,"&gt;="&amp;TODAY(),'替代品'!$J$5:$J$204,"&lt;&gt;")&gt;0,"可使用","需要處理")))</x:f>
      </x:c>
      <x:c r="L204" s="25"/>
    </x:row>
  </x:sheetData>
  <x:mergeCells>
    <x:mergeCell ref="A1:L1"/>
    <x:mergeCell ref="A2:L2"/>
  </x:mergeCells>
  <x:dataValidations count="1">
    <x:dataValidation type="list" sqref="D5:F204">
      <x:formula1>"核准,待確認,禁止"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4" hidden="0" customWidth="1"/>
    <x:col min="4" max="4" width="18" hidden="0" customWidth="1"/>
    <x:col min="5" max="5" width="20" hidden="0" customWidth="1"/>
    <x:col min="6" max="6" width="16" hidden="0" customWidth="1"/>
    <x:col min="7" max="7" width="34" hidden="0" customWidth="1"/>
    <x:col min="8" max="8" width="13" hidden="0" customWidth="1"/>
    <x:col min="9" max="9" width="13" hidden="0" customWidth="1"/>
    <x:col min="10" max="10" width="46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替代品編號</x:v>
      </x:c>
      <x:c r="B4" s="27" t="str">
        <x:v>市場編號</x:v>
      </x:c>
      <x:c r="C4" s="27" t="str">
        <x:v>品類編號</x:v>
      </x:c>
      <x:c r="D4" s="27" t="str">
        <x:v>原商品</x:v>
      </x:c>
      <x:c r="E4" s="27" t="str">
        <x:v>替代商品</x:v>
      </x:c>
      <x:c r="F4" s="27" t="str">
        <x:v>核准狀態</x:v>
      </x:c>
      <x:c r="G4" s="27" t="str">
        <x:v>原因</x:v>
      </x:c>
      <x:c r="H4" s="27" t="str">
        <x:v>生效日</x:v>
      </x:c>
      <x:c r="I4" s="27" t="str">
        <x:v>下次檢視</x:v>
      </x:c>
      <x:c r="J4" s="27" t="str">
        <x:v>證據網址</x:v>
      </x:c>
      <x:c r="K4" s="30"/>
      <x:c r="L4" s="30"/>
    </x:row>
    <x:row r="5">
      <x:c r="A5" s="25" t="str">
        <x:v>SUB-TW-FOOD-01</x:v>
      </x:c>
      <x:c r="B5" s="25" t="str">
        <x:v>TW</x:v>
      </x:c>
      <x:c r="C5" s="25" t="str">
        <x:v>FOOD</x:v>
      </x:c>
      <x:c r="D5" s="25" t="str">
        <x:v>SKU-FOOD-01</x:v>
      </x:c>
      <x:c r="E5" s="25" t="str">
        <x:v>SKU-FOOD-02</x:v>
      </x:c>
      <x:c r="F5" s="25" t="str">
        <x:v>待確認</x:v>
      </x:c>
      <x:c r="G5" s="25" t="str">
        <x:v>示例—使用前請替換</x:v>
      </x:c>
      <x:c r="H5" s="34" t="d">
        <x:v>2026-10-21T00:00:00.000Z</x:v>
      </x:c>
      <x:c r="I5" s="34" t="d">
        <x:v>2027-01-21T00:00:00.000Z</x:v>
      </x:c>
      <x:c r="J5" s="25" t="str"/>
      <x:c r="K5" s="30"/>
      <x:c r="L5" s="30"/>
    </x:row>
    <x:row r="6">
      <x:c r="A6" s="25" t="str">
        <x:v>SUB-JP-FOOD-01</x:v>
      </x:c>
      <x:c r="B6" s="25" t="str">
        <x:v>JP</x:v>
      </x:c>
      <x:c r="C6" s="25" t="str">
        <x:v>FOOD</x:v>
      </x:c>
      <x:c r="D6" s="25" t="str">
        <x:v>SKU-FOOD-01</x:v>
      </x:c>
      <x:c r="E6" s="25" t="str">
        <x:v>SKU-FOOD-02</x:v>
      </x:c>
      <x:c r="F6" s="25" t="str">
        <x:v>待確認</x:v>
      </x:c>
      <x:c r="G6" s="25" t="str">
        <x:v>示例—使用前請替換</x:v>
      </x:c>
      <x:c r="H6" s="34" t="d">
        <x:v>2026-10-21T00:00:00.000Z</x:v>
      </x:c>
      <x:c r="I6" s="34" t="d">
        <x:v>2027-01-21T00:00:00.000Z</x:v>
      </x:c>
      <x:c r="J6" s="25" t="str"/>
      <x:c r="K6" s="30"/>
      <x:c r="L6" s="30"/>
    </x:row>
    <x:row r="7">
      <x:c r="A7" s="25"/>
      <x:c r="B7" s="25"/>
      <x:c r="C7" s="25"/>
      <x:c r="D7" s="25"/>
      <x:c r="E7" s="25"/>
      <x:c r="F7" s="25"/>
      <x:c r="G7" s="25"/>
      <x:c r="H7" s="34"/>
      <x:c r="I7" s="34"/>
      <x:c r="J7" s="25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4"/>
      <x:c r="I8" s="34"/>
      <x:c r="J8" s="25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4"/>
      <x:c r="I9" s="34"/>
      <x:c r="J9" s="25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34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34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34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34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34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34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34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34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34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34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34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34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34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34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34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34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34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34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34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34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34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34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34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34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34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34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34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34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34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34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34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34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34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34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34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34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34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34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34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34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34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34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34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34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34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34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34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34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34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34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34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34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34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34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34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34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34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34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34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34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34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34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34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34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34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34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34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34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34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34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34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34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34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34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34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34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34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34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34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34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34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34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34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34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34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34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34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34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34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34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34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34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34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34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34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34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34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34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34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34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34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34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34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34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34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34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34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34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34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34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34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34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34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34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34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34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34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34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34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34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34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34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34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34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34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34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34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34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34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34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34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34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34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34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34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34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34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34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34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34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34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34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34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34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34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34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34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34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34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34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34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34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34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34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34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34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34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34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34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34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34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34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34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34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34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34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34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34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34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34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34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34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34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34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34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34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34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34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34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34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34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34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34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34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34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34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34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34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34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34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34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34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34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34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34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F5:F204">
      <x:formula1>"核准,待確認,禁止"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20" hidden="0" customWidth="1"/>
  </x:cols>
  <x:sheetData>
    <x:row r="1" ht="34" customHeight="1">
      <x:c r="A1" s="31" t="str">
        <x:v>2027 企業禮品國家與品類適用性登錄表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 4.0 版 · 2026-10-21 · 空白作業範本，含示例列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檢查項目</x:v>
      </x:c>
      <x:c r="B4" s="27" t="str">
        <x:v>結果</x:v>
      </x:c>
      <x:c r="C4" s="27" t="str">
        <x:v>合格條件</x:v>
      </x:c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待確認決策</x:v>
      </x:c>
      <x:c r="B5" s="25" t="n">
        <x:f>COUNTIF('商品清單'!$I$5:$I$204,"待確認")</x:f>
        <x:v>3</x:v>
      </x:c>
      <x:c r="C5" s="25" t="n">
        <x:v>0</x:v>
      </x:c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禁止決策</x:v>
      </x:c>
      <x:c r="B6" s="25" t="n">
        <x:f>COUNTIF('商品清單'!$I$5:$I$204,"禁止")</x:f>
        <x:v>0</x:v>
      </x:c>
      <x:c r="C6" s="25" t="n">
        <x:v>0</x:v>
      </x:c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5" t="str">
        <x:v>到期或缺少檢視日期</x:v>
      </x:c>
      <x:c r="B7" s="25" t="n">
        <x:f>COUNTIF('商品清單'!$J$5:$J$204,"應檢視")+COUNTIF('商品清單'!$J$5:$J$204,"缺少檢視日期")</x:f>
        <x:v>0</x:v>
      </x:c>
      <x:c r="C7" s="25" t="n">
        <x:v>0</x:v>
      </x:c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25" t="str">
        <x:v>需要替代品處理</x:v>
      </x:c>
      <x:c r="B8" s="25" t="n">
        <x:f>COUNTIF('商品清單'!$K$5:$K$204,"需要處理")</x:f>
        <x:v>3</x:v>
      </x:c>
      <x:c r="C8" s="25" t="n">
        <x:v>0</x:v>
      </x:c>
      <x:c r="D8" s="30"/>
      <x:c r="E8" s="30"/>
      <x:c r="F8" s="30"/>
      <x:c r="G8" s="30"/>
      <x:c r="H8" s="30"/>
      <x:c r="I8" s="30"/>
      <x:c r="J8" s="30"/>
      <x:c r="K8" s="30"/>
      <x:c r="L8" s="30"/>
    </x:row>
    <x:row r="9">
      <x:c r="A9" s="25" t="str">
        <x:v>缺少證據網址</x:v>
      </x:c>
      <x:c r="B9" s="25" t="n">
        <x:f>COUNTIFS('商品清單'!$A$5:$A$204,"&lt;&gt;",'商品清單'!$L$5:$L$204,"")+COUNTIFS('規則'!$A$5:$A$204,"&lt;&gt;",'規則'!$E$5:$E$204,"")+COUNTIFS('市場'!$A$5:$A$104,"&lt;&gt;",'市場'!$I$5:$I$104,"")+COUNTIFS('替代品'!$A$5:$A$204,"&lt;&gt;",'替代品'!$J$5:$J$204,"")</x:f>
        <x:v>0</x:v>
      </x:c>
      <x:c r="C9" s="25" t="n">
        <x:v>0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str">
        <x:v>缺少市場、品類或規則負責人</x:v>
      </x:c>
      <x:c r="B10" s="25" t="n">
        <x:f>COUNTIFS('市場'!$A$5:$A$104,"&lt;&gt;",'市場'!$E$5:$E$104,"")+COUNTIFS('品類'!$A$5:$A$104,"&lt;&gt;",'品類'!$E$5:$E$104,"")+COUNTIFS('規則'!$A$5:$A$204,"&lt;&gt;",'規則'!$H$5:$H$204,"")</x:f>
        <x:v>0</x:v>
      </x:c>
      <x:c r="C10" s="25" t="n">
        <x:v>0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36" t="str">
        <x:v>整體結果</x:v>
      </x:c>
      <x:c r="B11" s="36" t="str">
        <x:f>IF(SUM(B5:B10)=0,"核准","待確認")</x:f>
        <x:v>待確認</x:v>
      </x:c>
      <x:c r="C11" s="36" t="str">
        <x:v>核准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</x:sheetData>
  <x:mergeCells>
    <x:mergeCell ref="A1:L1"/>
    <x:mergeCell ref="A2:L2"/>
  </x:mergeCells>
  <x:pageMargins left="0.7" right="0.7" top="0.75" bottom="0.75" header="0.3" footer="0.3"/>
</x:worksheet>
</file>