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bc155023d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概要" sheetId="1" r:id="R084359a391c74ce0"/>
    <x:sheet xmlns:r="http://schemas.openxmlformats.org/officeDocument/2006/relationships" name="期限管理" sheetId="2" r:id="Rbe7351a944da4bf0"/>
    <x:sheet xmlns:r="http://schemas.openxmlformats.org/officeDocument/2006/relationships" name="案件受付" sheetId="3" r:id="R3b12e8ce92c848c0"/>
    <x:sheet xmlns:r="http://schemas.openxmlformats.org/officeDocument/2006/relationships" name="費用" sheetId="4" r:id="Recb2a96a999749c3"/>
    <x:sheet xmlns:r="http://schemas.openxmlformats.org/officeDocument/2006/relationships" name="解決記録" sheetId="5" r:id="R5403dec3533b4ae2"/>
    <x:sheet xmlns:r="http://schemas.openxmlformats.org/officeDocument/2006/relationships" name="検証" sheetId="6" r:id="Rb9bfe8f476ea494b"/>
    <x:sheet xmlns:r="http://schemas.openxmlformats.org/officeDocument/2006/relationships" name="使い方" sheetId="7" r:id="R473e96efe17e46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263238"/>
      <x:name val="Noto Sans CJK JP"/>
    </x:font>
    <x:font>
      <x:b/>
      <x:sz val="15"/>
      <x:color rgb="FF16324F"/>
      <x:name val="Noto Sans CJK JP"/>
    </x:font>
    <x:font>
      <x:b/>
      <x:sz val="10"/>
      <x:color rgb="FFFFFFFF"/>
      <x:name val="Noto Sans CJK JP"/>
    </x:font>
    <x:font>
      <x:b/>
      <x:sz val="14"/>
      <x:color rgb="FF16324F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6324F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4464e158e46cb" /><Relationship Type="http://schemas.openxmlformats.org/officeDocument/2006/relationships/theme" Target="/xl/theme/theme1.xml" Id="R4259411d1eec477a" /><Relationship Type="http://schemas.openxmlformats.org/officeDocument/2006/relationships/sharedStrings" Target="/xl/sharedStrings.xml" Id="R68f1ee30f3034bda" /><Relationship Type="http://schemas.openxmlformats.org/officeDocument/2006/relationships/worksheet" Target="/xl/worksheets/sheet1.xml" Id="R084359a391c74ce0" /><Relationship Type="http://schemas.openxmlformats.org/officeDocument/2006/relationships/worksheet" Target="/xl/worksheets/sheet2.xml" Id="Rbe7351a944da4bf0" /><Relationship Type="http://schemas.openxmlformats.org/officeDocument/2006/relationships/worksheet" Target="/xl/worksheets/sheet3.xml" Id="R3b12e8ce92c848c0" /><Relationship Type="http://schemas.openxmlformats.org/officeDocument/2006/relationships/worksheet" Target="/xl/worksheets/sheet4.xml" Id="Recb2a96a999749c3" /><Relationship Type="http://schemas.openxmlformats.org/officeDocument/2006/relationships/worksheet" Target="/xl/worksheets/sheet5.xml" Id="R5403dec3533b4ae2" /><Relationship Type="http://schemas.openxmlformats.org/officeDocument/2006/relationships/worksheet" Target="/xl/worksheets/sheet6.xml" Id="Rb9bfe8f476ea494b" /><Relationship Type="http://schemas.openxmlformats.org/officeDocument/2006/relationships/worksheet" Target="/xl/worksheets/sheet7.xml" Id="R473e96efe17e46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47" hidden="0" customWidth="1"/>
    <x:col min="2" max="2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法人向け贈答品の配送トラブル管理表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 t="str">
        <x:v>確認日（変更可）</x:v>
      </x:c>
      <x:c r="B4" s="5" t="d">
        <x:v>2026-10-17T12:00:00.000Z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7" t="str">
        <x:v>指標</x:v>
      </x:c>
      <x:c r="B6" s="7" t="str">
        <x:v>現在値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未解決案件</x:v>
      </x:c>
      <x:c r="B7" s="2" t="n">
        <x:f>COUNTIFS('案件受付'!$A$5:$A$104,"&lt;&gt;",'案件受付'!$K$5:$K$104,"&lt;&gt;解決済み")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 t="str">
        <x:v>約束日超過</x:v>
      </x:c>
      <x:c r="B8" s="2" t="n">
        <x:f>COUNTIFS('期限管理'!$E$5:$E$104,"約束日超過")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3" customHeight="1">
      <x:c r="A9" s="2" t="str">
        <x:v>行事日到来・経過</x:v>
      </x:c>
      <x:c r="B9" s="2" t="n">
        <x:f>COUNTIFS('期限管理'!$F$5:$F$104,"行事日到来")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A10" s="2" t="str">
        <x:v>重複の疑い</x:v>
      </x:c>
      <x:c r="B10" s="2" t="n">
        <x:f>COUNTIFS('期限管理'!$G$5:$G$104,"重複の疑い")</x:f>
        <x:v>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A11" s="2" t="str">
        <x:v>解決記録の不足</x:v>
      </x:c>
      <x:c r="B11" s="2" t="n">
        <x:f>COUNTIFS('期限管理'!$J$5:$J$104,"解決記録不足")</x:f>
        <x:v>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A12" s="2" t="str">
        <x:v>トラブルの純費用</x:v>
      </x:c>
      <x:c r="B12" s="2" t="n">
        <x:f>SUM('費用'!$G$5:$G$104)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3" customHeight="1">
      <x:c r="A13" s="2" t="str">
        <x:v>必須項目の不足</x:v>
      </x:c>
      <x:c r="B13" s="2" t="n">
        <x:f>COUNTIFS('期限管理'!$I$5:$I$104,"必須項目不足")</x:f>
        <x:v>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 t="str">
        <x:v>日付の前後不整合</x:v>
      </x:c>
      <x:c r="B14" s="2" t="n">
        <x:f>COUNTIFS('期限管理'!$H$5:$H$104,"日付順序の誤り")</x:f>
        <x:v>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補償請求の前に各事業者の規則を確認してください。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期限管理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案件番号</x:v>
      </x:c>
      <x:c r="B4" s="9" t="str">
        <x:v>確認日</x:v>
      </x:c>
      <x:c r="C4" s="9" t="str">
        <x:v>経過日数</x:v>
      </x:c>
      <x:c r="D4" s="9" t="str">
        <x:v>約束日まで</x:v>
      </x:c>
      <x:c r="E4" s="9" t="str">
        <x:v>約束の状態</x:v>
      </x:c>
      <x:c r="F4" s="9" t="str">
        <x:v>行事日のリスク</x:v>
      </x:c>
      <x:c r="G4" s="9" t="str">
        <x:v>関連番号の確認</x:v>
      </x:c>
      <x:c r="H4" s="9" t="str">
        <x:v>日付の確認</x:v>
      </x:c>
      <x:c r="I4" s="9" t="str">
        <x:v>必須項目</x:v>
      </x:c>
      <x:c r="J4" s="9" t="str">
        <x:v>解決の確認</x:v>
      </x:c>
      <x:c r="K4" s="2"/>
      <x:c r="L4" s="2"/>
      <x:c r="M4" s="2"/>
    </x:row>
    <x:row r="5">
      <x:c r="A5" s="2" t="str">
        <x:f>IF('案件受付'!A5="","",'案件受付'!A5)</x:f>
      </x:c>
      <x:c r="B5" s="4" t="str">
        <x:f>IF(A5="","",'概要'!$B$4)</x:f>
      </x:c>
      <x:c r="C5" s="2" t="str">
        <x:f>IF(A5="","",IF('案件受付'!G5="","",MAX(0,B5-'案件受付'!G5)))</x:f>
      </x:c>
      <x:c r="D5" s="2" t="str">
        <x:f>IF(A5="","",IF('案件受付'!H5="","",'案件受付'!H5-B5))</x:f>
      </x:c>
      <x:c r="E5" s="2" t="str">
        <x:f>IF(A5="","",IF('案件受付'!H5="","約束日なし",IF('案件受付'!K5="解決済み","解決済み",IF(B5&gt;'案件受付'!H5,"約束日超過","未解決"))))</x:f>
      </x:c>
      <x:c r="F5" s="2" t="str">
        <x:f>IF(A5="","",IF('案件受付'!I5="","行事日なし",IF(B5&gt;='案件受付'!I5,"行事日到来","行事日前")))</x:f>
      </x:c>
      <x:c r="G5" s="2" t="str">
        <x:f>IF(A5="","",IF('案件受付'!B5="","関連番号なし",IF(COUNTIFS('案件受付'!$B$5:$B$104,'案件受付'!B5)&gt;1,"重複の疑い","一意")))</x:f>
      </x:c>
      <x:c r="H5" s="2" t="str">
        <x:f>IF(A5="","",IF(OR('案件受付'!G5="",'案件受付'!H5=""),"日付不足",IF('案件受付'!H5&lt;'案件受付'!G5,"日付順序の誤り","正常")))</x:f>
      </x:c>
      <x:c r="I5" s="2" t="str">
        <x:f>IF(A5="","",IF(OR('案件受付'!C5="",'案件受付'!D5="",'案件受付'!E5="",'案件受付'!F5="",'案件受付'!J5=""),"必須項目不足","正常"))</x:f>
      </x:c>
      <x:c r="J5" s="2" t="str">
        <x:f>IF(A5="","",IF('案件受付'!K5&lt;&gt;"解決済み","未解決",IF(OR('解決記録'!B5="",'解決記録'!C5="",'解決記録'!D5="",'解決記録'!E5="",'解決記録'!G5=""),"解決記録不足","解決記録完了")))</x:f>
      </x:c>
      <x:c r="K5" s="2"/>
      <x:c r="L5" s="2"/>
      <x:c r="M5" s="2"/>
    </x:row>
    <x:row r="6">
      <x:c r="A6" s="2" t="str">
        <x:f>IF('案件受付'!A6="","",'案件受付'!A6)</x:f>
      </x:c>
      <x:c r="B6" s="4" t="str">
        <x:f>IF(A6="","",'概要'!$B$4)</x:f>
      </x:c>
      <x:c r="C6" s="2" t="str">
        <x:f>IF(A6="","",IF('案件受付'!G6="","",MAX(0,B6-'案件受付'!G6)))</x:f>
      </x:c>
      <x:c r="D6" s="2" t="str">
        <x:f>IF(A6="","",IF('案件受付'!H6="","",'案件受付'!H6-B6))</x:f>
      </x:c>
      <x:c r="E6" s="2" t="str">
        <x:f>IF(A6="","",IF('案件受付'!H6="","約束日なし",IF('案件受付'!K6="解決済み","解決済み",IF(B6&gt;'案件受付'!H6,"約束日超過","未解決"))))</x:f>
      </x:c>
      <x:c r="F6" s="2" t="str">
        <x:f>IF(A6="","",IF('案件受付'!I6="","行事日なし",IF(B6&gt;='案件受付'!I6,"行事日到来","行事日前")))</x:f>
      </x:c>
      <x:c r="G6" s="2" t="str">
        <x:f>IF(A6="","",IF('案件受付'!B6="","関連番号なし",IF(COUNTIFS('案件受付'!$B$5:$B$104,'案件受付'!B6)&gt;1,"重複の疑い","一意")))</x:f>
      </x:c>
      <x:c r="H6" s="2" t="str">
        <x:f>IF(A6="","",IF(OR('案件受付'!G6="",'案件受付'!H6=""),"日付不足",IF('案件受付'!H6&lt;'案件受付'!G6,"日付順序の誤り","正常")))</x:f>
      </x:c>
      <x:c r="I6" s="2" t="str">
        <x:f>IF(A6="","",IF(OR('案件受付'!C6="",'案件受付'!D6="",'案件受付'!E6="",'案件受付'!F6="",'案件受付'!J6=""),"必須項目不足","正常"))</x:f>
      </x:c>
      <x:c r="J6" s="2" t="str">
        <x:f>IF(A6="","",IF('案件受付'!K6&lt;&gt;"解決済み","未解決",IF(OR('解決記録'!B6="",'解決記録'!C6="",'解決記録'!D6="",'解決記録'!E6="",'解決記録'!G6=""),"解決記録不足","解決記録完了")))</x:f>
      </x:c>
      <x:c r="K6" s="2"/>
      <x:c r="L6" s="2"/>
      <x:c r="M6" s="2"/>
    </x:row>
    <x:row r="7">
      <x:c r="A7" s="2" t="str">
        <x:f>IF('案件受付'!A7="","",'案件受付'!A7)</x:f>
      </x:c>
      <x:c r="B7" s="4" t="str">
        <x:f>IF(A7="","",'概要'!$B$4)</x:f>
      </x:c>
      <x:c r="C7" s="2" t="str">
        <x:f>IF(A7="","",IF('案件受付'!G7="","",MAX(0,B7-'案件受付'!G7)))</x:f>
      </x:c>
      <x:c r="D7" s="2" t="str">
        <x:f>IF(A7="","",IF('案件受付'!H7="","",'案件受付'!H7-B7))</x:f>
      </x:c>
      <x:c r="E7" s="2" t="str">
        <x:f>IF(A7="","",IF('案件受付'!H7="","約束日なし",IF('案件受付'!K7="解決済み","解決済み",IF(B7&gt;'案件受付'!H7,"約束日超過","未解決"))))</x:f>
      </x:c>
      <x:c r="F7" s="2" t="str">
        <x:f>IF(A7="","",IF('案件受付'!I7="","行事日なし",IF(B7&gt;='案件受付'!I7,"行事日到来","行事日前")))</x:f>
      </x:c>
      <x:c r="G7" s="2" t="str">
        <x:f>IF(A7="","",IF('案件受付'!B7="","関連番号なし",IF(COUNTIFS('案件受付'!$B$5:$B$104,'案件受付'!B7)&gt;1,"重複の疑い","一意")))</x:f>
      </x:c>
      <x:c r="H7" s="2" t="str">
        <x:f>IF(A7="","",IF(OR('案件受付'!G7="",'案件受付'!H7=""),"日付不足",IF('案件受付'!H7&lt;'案件受付'!G7,"日付順序の誤り","正常")))</x:f>
      </x:c>
      <x:c r="I7" s="2" t="str">
        <x:f>IF(A7="","",IF(OR('案件受付'!C7="",'案件受付'!D7="",'案件受付'!E7="",'案件受付'!F7="",'案件受付'!J7=""),"必須項目不足","正常"))</x:f>
      </x:c>
      <x:c r="J7" s="2" t="str">
        <x:f>IF(A7="","",IF('案件受付'!K7&lt;&gt;"解決済み","未解決",IF(OR('解決記録'!B7="",'解決記録'!C7="",'解決記録'!D7="",'解決記録'!E7="",'解決記録'!G7=""),"解決記録不足","解決記録完了")))</x:f>
      </x:c>
      <x:c r="K7" s="2"/>
      <x:c r="L7" s="2"/>
      <x:c r="M7" s="2"/>
    </x:row>
    <x:row r="8">
      <x:c r="A8" s="2" t="str">
        <x:f>IF('案件受付'!A8="","",'案件受付'!A8)</x:f>
      </x:c>
      <x:c r="B8" s="4" t="str">
        <x:f>IF(A8="","",'概要'!$B$4)</x:f>
      </x:c>
      <x:c r="C8" s="2" t="str">
        <x:f>IF(A8="","",IF('案件受付'!G8="","",MAX(0,B8-'案件受付'!G8)))</x:f>
      </x:c>
      <x:c r="D8" s="2" t="str">
        <x:f>IF(A8="","",IF('案件受付'!H8="","",'案件受付'!H8-B8))</x:f>
      </x:c>
      <x:c r="E8" s="2" t="str">
        <x:f>IF(A8="","",IF('案件受付'!H8="","約束日なし",IF('案件受付'!K8="解決済み","解決済み",IF(B8&gt;'案件受付'!H8,"約束日超過","未解決"))))</x:f>
      </x:c>
      <x:c r="F8" s="2" t="str">
        <x:f>IF(A8="","",IF('案件受付'!I8="","行事日なし",IF(B8&gt;='案件受付'!I8,"行事日到来","行事日前")))</x:f>
      </x:c>
      <x:c r="G8" s="2" t="str">
        <x:f>IF(A8="","",IF('案件受付'!B8="","関連番号なし",IF(COUNTIFS('案件受付'!$B$5:$B$104,'案件受付'!B8)&gt;1,"重複の疑い","一意")))</x:f>
      </x:c>
      <x:c r="H8" s="2" t="str">
        <x:f>IF(A8="","",IF(OR('案件受付'!G8="",'案件受付'!H8=""),"日付不足",IF('案件受付'!H8&lt;'案件受付'!G8,"日付順序の誤り","正常")))</x:f>
      </x:c>
      <x:c r="I8" s="2" t="str">
        <x:f>IF(A8="","",IF(OR('案件受付'!C8="",'案件受付'!D8="",'案件受付'!E8="",'案件受付'!F8="",'案件受付'!J8=""),"必須項目不足","正常"))</x:f>
      </x:c>
      <x:c r="J8" s="2" t="str">
        <x:f>IF(A8="","",IF('案件受付'!K8&lt;&gt;"解決済み","未解決",IF(OR('解決記録'!B8="",'解決記録'!C8="",'解決記録'!D8="",'解決記録'!E8="",'解決記録'!G8=""),"解決記録不足","解決記録完了")))</x:f>
      </x:c>
      <x:c r="K8" s="2"/>
      <x:c r="L8" s="2"/>
      <x:c r="M8" s="2"/>
    </x:row>
    <x:row r="9">
      <x:c r="A9" s="2" t="str">
        <x:f>IF('案件受付'!A9="","",'案件受付'!A9)</x:f>
      </x:c>
      <x:c r="B9" s="4" t="str">
        <x:f>IF(A9="","",'概要'!$B$4)</x:f>
      </x:c>
      <x:c r="C9" s="2" t="str">
        <x:f>IF(A9="","",IF('案件受付'!G9="","",MAX(0,B9-'案件受付'!G9)))</x:f>
      </x:c>
      <x:c r="D9" s="2" t="str">
        <x:f>IF(A9="","",IF('案件受付'!H9="","",'案件受付'!H9-B9))</x:f>
      </x:c>
      <x:c r="E9" s="2" t="str">
        <x:f>IF(A9="","",IF('案件受付'!H9="","約束日なし",IF('案件受付'!K9="解決済み","解決済み",IF(B9&gt;'案件受付'!H9,"約束日超過","未解決"))))</x:f>
      </x:c>
      <x:c r="F9" s="2" t="str">
        <x:f>IF(A9="","",IF('案件受付'!I9="","行事日なし",IF(B9&gt;='案件受付'!I9,"行事日到来","行事日前")))</x:f>
      </x:c>
      <x:c r="G9" s="2" t="str">
        <x:f>IF(A9="","",IF('案件受付'!B9="","関連番号なし",IF(COUNTIFS('案件受付'!$B$5:$B$104,'案件受付'!B9)&gt;1,"重複の疑い","一意")))</x:f>
      </x:c>
      <x:c r="H9" s="2" t="str">
        <x:f>IF(A9="","",IF(OR('案件受付'!G9="",'案件受付'!H9=""),"日付不足",IF('案件受付'!H9&lt;'案件受付'!G9,"日付順序の誤り","正常")))</x:f>
      </x:c>
      <x:c r="I9" s="2" t="str">
        <x:f>IF(A9="","",IF(OR('案件受付'!C9="",'案件受付'!D9="",'案件受付'!E9="",'案件受付'!F9="",'案件受付'!J9=""),"必須項目不足","正常"))</x:f>
      </x:c>
      <x:c r="J9" s="2" t="str">
        <x:f>IF(A9="","",IF('案件受付'!K9&lt;&gt;"解決済み","未解決",IF(OR('解決記録'!B9="",'解決記録'!C9="",'解決記録'!D9="",'解決記録'!E9="",'解決記録'!G9=""),"解決記録不足","解決記録完了")))</x:f>
      </x:c>
      <x:c r="K9" s="2"/>
      <x:c r="L9" s="2"/>
      <x:c r="M9" s="2"/>
    </x:row>
    <x:row r="10">
      <x:c r="A10" s="2" t="str">
        <x:f>IF('案件受付'!A10="","",'案件受付'!A10)</x:f>
      </x:c>
      <x:c r="B10" s="4" t="str">
        <x:f>IF(A10="","",'概要'!$B$4)</x:f>
      </x:c>
      <x:c r="C10" s="2" t="str">
        <x:f>IF(A10="","",IF('案件受付'!G10="","",MAX(0,B10-'案件受付'!G10)))</x:f>
      </x:c>
      <x:c r="D10" s="2" t="str">
        <x:f>IF(A10="","",IF('案件受付'!H10="","",'案件受付'!H10-B10))</x:f>
      </x:c>
      <x:c r="E10" s="2" t="str">
        <x:f>IF(A10="","",IF('案件受付'!H10="","約束日なし",IF('案件受付'!K10="解決済み","解決済み",IF(B10&gt;'案件受付'!H10,"約束日超過","未解決"))))</x:f>
      </x:c>
      <x:c r="F10" s="2" t="str">
        <x:f>IF(A10="","",IF('案件受付'!I10="","行事日なし",IF(B10&gt;='案件受付'!I10,"行事日到来","行事日前")))</x:f>
      </x:c>
      <x:c r="G10" s="2" t="str">
        <x:f>IF(A10="","",IF('案件受付'!B10="","関連番号なし",IF(COUNTIFS('案件受付'!$B$5:$B$104,'案件受付'!B10)&gt;1,"重複の疑い","一意")))</x:f>
      </x:c>
      <x:c r="H10" s="2" t="str">
        <x:f>IF(A10="","",IF(OR('案件受付'!G10="",'案件受付'!H10=""),"日付不足",IF('案件受付'!H10&lt;'案件受付'!G10,"日付順序の誤り","正常")))</x:f>
      </x:c>
      <x:c r="I10" s="2" t="str">
        <x:f>IF(A10="","",IF(OR('案件受付'!C10="",'案件受付'!D10="",'案件受付'!E10="",'案件受付'!F10="",'案件受付'!J10=""),"必須項目不足","正常"))</x:f>
      </x:c>
      <x:c r="J10" s="2" t="str">
        <x:f>IF(A10="","",IF('案件受付'!K10&lt;&gt;"解決済み","未解決",IF(OR('解決記録'!B10="",'解決記録'!C10="",'解決記録'!D10="",'解決記録'!E10="",'解決記録'!G10=""),"解決記録不足","解決記録完了")))</x:f>
      </x:c>
      <x:c r="K10" s="2"/>
      <x:c r="L10" s="2"/>
      <x:c r="M10" s="2"/>
    </x:row>
    <x:row r="11">
      <x:c r="A11" s="2" t="str">
        <x:f>IF('案件受付'!A11="","",'案件受付'!A11)</x:f>
      </x:c>
      <x:c r="B11" s="4" t="str">
        <x:f>IF(A11="","",'概要'!$B$4)</x:f>
      </x:c>
      <x:c r="C11" s="2" t="str">
        <x:f>IF(A11="","",IF('案件受付'!G11="","",MAX(0,B11-'案件受付'!G11)))</x:f>
      </x:c>
      <x:c r="D11" s="2" t="str">
        <x:f>IF(A11="","",IF('案件受付'!H11="","",'案件受付'!H11-B11))</x:f>
      </x:c>
      <x:c r="E11" s="2" t="str">
        <x:f>IF(A11="","",IF('案件受付'!H11="","約束日なし",IF('案件受付'!K11="解決済み","解決済み",IF(B11&gt;'案件受付'!H11,"約束日超過","未解決"))))</x:f>
      </x:c>
      <x:c r="F11" s="2" t="str">
        <x:f>IF(A11="","",IF('案件受付'!I11="","行事日なし",IF(B11&gt;='案件受付'!I11,"行事日到来","行事日前")))</x:f>
      </x:c>
      <x:c r="G11" s="2" t="str">
        <x:f>IF(A11="","",IF('案件受付'!B11="","関連番号なし",IF(COUNTIFS('案件受付'!$B$5:$B$104,'案件受付'!B11)&gt;1,"重複の疑い","一意")))</x:f>
      </x:c>
      <x:c r="H11" s="2" t="str">
        <x:f>IF(A11="","",IF(OR('案件受付'!G11="",'案件受付'!H11=""),"日付不足",IF('案件受付'!H11&lt;'案件受付'!G11,"日付順序の誤り","正常")))</x:f>
      </x:c>
      <x:c r="I11" s="2" t="str">
        <x:f>IF(A11="","",IF(OR('案件受付'!C11="",'案件受付'!D11="",'案件受付'!E11="",'案件受付'!F11="",'案件受付'!J11=""),"必須項目不足","正常"))</x:f>
      </x:c>
      <x:c r="J11" s="2" t="str">
        <x:f>IF(A11="","",IF('案件受付'!K11&lt;&gt;"解決済み","未解決",IF(OR('解決記録'!B11="",'解決記録'!C11="",'解決記録'!D11="",'解決記録'!E11="",'解決記録'!G11=""),"解決記録不足","解決記録完了")))</x:f>
      </x:c>
      <x:c r="K11" s="2"/>
      <x:c r="L11" s="2"/>
      <x:c r="M11" s="2"/>
    </x:row>
    <x:row r="12">
      <x:c r="A12" s="2" t="str">
        <x:f>IF('案件受付'!A12="","",'案件受付'!A12)</x:f>
      </x:c>
      <x:c r="B12" s="4" t="str">
        <x:f>IF(A12="","",'概要'!$B$4)</x:f>
      </x:c>
      <x:c r="C12" s="2" t="str">
        <x:f>IF(A12="","",IF('案件受付'!G12="","",MAX(0,B12-'案件受付'!G12)))</x:f>
      </x:c>
      <x:c r="D12" s="2" t="str">
        <x:f>IF(A12="","",IF('案件受付'!H12="","",'案件受付'!H12-B12))</x:f>
      </x:c>
      <x:c r="E12" s="2" t="str">
        <x:f>IF(A12="","",IF('案件受付'!H12="","約束日なし",IF('案件受付'!K12="解決済み","解決済み",IF(B12&gt;'案件受付'!H12,"約束日超過","未解決"))))</x:f>
      </x:c>
      <x:c r="F12" s="2" t="str">
        <x:f>IF(A12="","",IF('案件受付'!I12="","行事日なし",IF(B12&gt;='案件受付'!I12,"行事日到来","行事日前")))</x:f>
      </x:c>
      <x:c r="G12" s="2" t="str">
        <x:f>IF(A12="","",IF('案件受付'!B12="","関連番号なし",IF(COUNTIFS('案件受付'!$B$5:$B$104,'案件受付'!B12)&gt;1,"重複の疑い","一意")))</x:f>
      </x:c>
      <x:c r="H12" s="2" t="str">
        <x:f>IF(A12="","",IF(OR('案件受付'!G12="",'案件受付'!H12=""),"日付不足",IF('案件受付'!H12&lt;'案件受付'!G12,"日付順序の誤り","正常")))</x:f>
      </x:c>
      <x:c r="I12" s="2" t="str">
        <x:f>IF(A12="","",IF(OR('案件受付'!C12="",'案件受付'!D12="",'案件受付'!E12="",'案件受付'!F12="",'案件受付'!J12=""),"必須項目不足","正常"))</x:f>
      </x:c>
      <x:c r="J12" s="2" t="str">
        <x:f>IF(A12="","",IF('案件受付'!K12&lt;&gt;"解決済み","未解決",IF(OR('解決記録'!B12="",'解決記録'!C12="",'解決記録'!D12="",'解決記録'!E12="",'解決記録'!G12=""),"解決記録不足","解決記録完了")))</x:f>
      </x:c>
      <x:c r="K12" s="2"/>
      <x:c r="L12" s="2"/>
      <x:c r="M12" s="2"/>
    </x:row>
    <x:row r="13">
      <x:c r="A13" s="2" t="str">
        <x:f>IF('案件受付'!A13="","",'案件受付'!A13)</x:f>
      </x:c>
      <x:c r="B13" s="4" t="str">
        <x:f>IF(A13="","",'概要'!$B$4)</x:f>
      </x:c>
      <x:c r="C13" s="2" t="str">
        <x:f>IF(A13="","",IF('案件受付'!G13="","",MAX(0,B13-'案件受付'!G13)))</x:f>
      </x:c>
      <x:c r="D13" s="2" t="str">
        <x:f>IF(A13="","",IF('案件受付'!H13="","",'案件受付'!H13-B13))</x:f>
      </x:c>
      <x:c r="E13" s="2" t="str">
        <x:f>IF(A13="","",IF('案件受付'!H13="","約束日なし",IF('案件受付'!K13="解決済み","解決済み",IF(B13&gt;'案件受付'!H13,"約束日超過","未解決"))))</x:f>
      </x:c>
      <x:c r="F13" s="2" t="str">
        <x:f>IF(A13="","",IF('案件受付'!I13="","行事日なし",IF(B13&gt;='案件受付'!I13,"行事日到来","行事日前")))</x:f>
      </x:c>
      <x:c r="G13" s="2" t="str">
        <x:f>IF(A13="","",IF('案件受付'!B13="","関連番号なし",IF(COUNTIFS('案件受付'!$B$5:$B$104,'案件受付'!B13)&gt;1,"重複の疑い","一意")))</x:f>
      </x:c>
      <x:c r="H13" s="2" t="str">
        <x:f>IF(A13="","",IF(OR('案件受付'!G13="",'案件受付'!H13=""),"日付不足",IF('案件受付'!H13&lt;'案件受付'!G13,"日付順序の誤り","正常")))</x:f>
      </x:c>
      <x:c r="I13" s="2" t="str">
        <x:f>IF(A13="","",IF(OR('案件受付'!C13="",'案件受付'!D13="",'案件受付'!E13="",'案件受付'!F13="",'案件受付'!J13=""),"必須項目不足","正常"))</x:f>
      </x:c>
      <x:c r="J13" s="2" t="str">
        <x:f>IF(A13="","",IF('案件受付'!K13&lt;&gt;"解決済み","未解決",IF(OR('解決記録'!B13="",'解決記録'!C13="",'解決記録'!D13="",'解決記録'!E13="",'解決記録'!G13=""),"解決記録不足","解決記録完了")))</x:f>
      </x:c>
      <x:c r="K13" s="2"/>
      <x:c r="L13" s="2"/>
      <x:c r="M13" s="2"/>
    </x:row>
    <x:row r="14">
      <x:c r="A14" s="2" t="str">
        <x:f>IF('案件受付'!A14="","",'案件受付'!A14)</x:f>
      </x:c>
      <x:c r="B14" s="4" t="str">
        <x:f>IF(A14="","",'概要'!$B$4)</x:f>
      </x:c>
      <x:c r="C14" s="2" t="str">
        <x:f>IF(A14="","",IF('案件受付'!G14="","",MAX(0,B14-'案件受付'!G14)))</x:f>
      </x:c>
      <x:c r="D14" s="2" t="str">
        <x:f>IF(A14="","",IF('案件受付'!H14="","",'案件受付'!H14-B14))</x:f>
      </x:c>
      <x:c r="E14" s="2" t="str">
        <x:f>IF(A14="","",IF('案件受付'!H14="","約束日なし",IF('案件受付'!K14="解決済み","解決済み",IF(B14&gt;'案件受付'!H14,"約束日超過","未解決"))))</x:f>
      </x:c>
      <x:c r="F14" s="2" t="str">
        <x:f>IF(A14="","",IF('案件受付'!I14="","行事日なし",IF(B14&gt;='案件受付'!I14,"行事日到来","行事日前")))</x:f>
      </x:c>
      <x:c r="G14" s="2" t="str">
        <x:f>IF(A14="","",IF('案件受付'!B14="","関連番号なし",IF(COUNTIFS('案件受付'!$B$5:$B$104,'案件受付'!B14)&gt;1,"重複の疑い","一意")))</x:f>
      </x:c>
      <x:c r="H14" s="2" t="str">
        <x:f>IF(A14="","",IF(OR('案件受付'!G14="",'案件受付'!H14=""),"日付不足",IF('案件受付'!H14&lt;'案件受付'!G14,"日付順序の誤り","正常")))</x:f>
      </x:c>
      <x:c r="I14" s="2" t="str">
        <x:f>IF(A14="","",IF(OR('案件受付'!C14="",'案件受付'!D14="",'案件受付'!E14="",'案件受付'!F14="",'案件受付'!J14=""),"必須項目不足","正常"))</x:f>
      </x:c>
      <x:c r="J14" s="2" t="str">
        <x:f>IF(A14="","",IF('案件受付'!K14&lt;&gt;"解決済み","未解決",IF(OR('解決記録'!B14="",'解決記録'!C14="",'解決記録'!D14="",'解決記録'!E14="",'解決記録'!G14=""),"解決記録不足","解決記録完了")))</x:f>
      </x:c>
      <x:c r="K14" s="2"/>
      <x:c r="L14" s="2"/>
      <x:c r="M14" s="2"/>
    </x:row>
    <x:row r="15">
      <x:c r="A15" s="2" t="str">
        <x:f>IF('案件受付'!A15="","",'案件受付'!A15)</x:f>
      </x:c>
      <x:c r="B15" s="4" t="str">
        <x:f>IF(A15="","",'概要'!$B$4)</x:f>
      </x:c>
      <x:c r="C15" s="2" t="str">
        <x:f>IF(A15="","",IF('案件受付'!G15="","",MAX(0,B15-'案件受付'!G15)))</x:f>
      </x:c>
      <x:c r="D15" s="2" t="str">
        <x:f>IF(A15="","",IF('案件受付'!H15="","",'案件受付'!H15-B15))</x:f>
      </x:c>
      <x:c r="E15" s="2" t="str">
        <x:f>IF(A15="","",IF('案件受付'!H15="","約束日なし",IF('案件受付'!K15="解決済み","解決済み",IF(B15&gt;'案件受付'!H15,"約束日超過","未解決"))))</x:f>
      </x:c>
      <x:c r="F15" s="2" t="str">
        <x:f>IF(A15="","",IF('案件受付'!I15="","行事日なし",IF(B15&gt;='案件受付'!I15,"行事日到来","行事日前")))</x:f>
      </x:c>
      <x:c r="G15" s="2" t="str">
        <x:f>IF(A15="","",IF('案件受付'!B15="","関連番号なし",IF(COUNTIFS('案件受付'!$B$5:$B$104,'案件受付'!B15)&gt;1,"重複の疑い","一意")))</x:f>
      </x:c>
      <x:c r="H15" s="2" t="str">
        <x:f>IF(A15="","",IF(OR('案件受付'!G15="",'案件受付'!H15=""),"日付不足",IF('案件受付'!H15&lt;'案件受付'!G15,"日付順序の誤り","正常")))</x:f>
      </x:c>
      <x:c r="I15" s="2" t="str">
        <x:f>IF(A15="","",IF(OR('案件受付'!C15="",'案件受付'!D15="",'案件受付'!E15="",'案件受付'!F15="",'案件受付'!J15=""),"必須項目不足","正常"))</x:f>
      </x:c>
      <x:c r="J15" s="2" t="str">
        <x:f>IF(A15="","",IF('案件受付'!K15&lt;&gt;"解決済み","未解決",IF(OR('解決記録'!B15="",'解決記録'!C15="",'解決記録'!D15="",'解決記録'!E15="",'解決記録'!G15=""),"解決記録不足","解決記録完了")))</x:f>
      </x:c>
      <x:c r="K15" s="2"/>
      <x:c r="L15" s="2"/>
      <x:c r="M15" s="2"/>
    </x:row>
    <x:row r="16">
      <x:c r="A16" s="2" t="str">
        <x:f>IF('案件受付'!A16="","",'案件受付'!A16)</x:f>
      </x:c>
      <x:c r="B16" s="4" t="str">
        <x:f>IF(A16="","",'概要'!$B$4)</x:f>
      </x:c>
      <x:c r="C16" s="2" t="str">
        <x:f>IF(A16="","",IF('案件受付'!G16="","",MAX(0,B16-'案件受付'!G16)))</x:f>
      </x:c>
      <x:c r="D16" s="2" t="str">
        <x:f>IF(A16="","",IF('案件受付'!H16="","",'案件受付'!H16-B16))</x:f>
      </x:c>
      <x:c r="E16" s="2" t="str">
        <x:f>IF(A16="","",IF('案件受付'!H16="","約束日なし",IF('案件受付'!K16="解決済み","解決済み",IF(B16&gt;'案件受付'!H16,"約束日超過","未解決"))))</x:f>
      </x:c>
      <x:c r="F16" s="2" t="str">
        <x:f>IF(A16="","",IF('案件受付'!I16="","行事日なし",IF(B16&gt;='案件受付'!I16,"行事日到来","行事日前")))</x:f>
      </x:c>
      <x:c r="G16" s="2" t="str">
        <x:f>IF(A16="","",IF('案件受付'!B16="","関連番号なし",IF(COUNTIFS('案件受付'!$B$5:$B$104,'案件受付'!B16)&gt;1,"重複の疑い","一意")))</x:f>
      </x:c>
      <x:c r="H16" s="2" t="str">
        <x:f>IF(A16="","",IF(OR('案件受付'!G16="",'案件受付'!H16=""),"日付不足",IF('案件受付'!H16&lt;'案件受付'!G16,"日付順序の誤り","正常")))</x:f>
      </x:c>
      <x:c r="I16" s="2" t="str">
        <x:f>IF(A16="","",IF(OR('案件受付'!C16="",'案件受付'!D16="",'案件受付'!E16="",'案件受付'!F16="",'案件受付'!J16=""),"必須項目不足","正常"))</x:f>
      </x:c>
      <x:c r="J16" s="2" t="str">
        <x:f>IF(A16="","",IF('案件受付'!K16&lt;&gt;"解決済み","未解決",IF(OR('解決記録'!B16="",'解決記録'!C16="",'解決記録'!D16="",'解決記録'!E16="",'解決記録'!G16=""),"解決記録不足","解決記録完了")))</x:f>
      </x:c>
      <x:c r="K16" s="2"/>
      <x:c r="L16" s="2"/>
      <x:c r="M16" s="2"/>
    </x:row>
    <x:row r="17">
      <x:c r="A17" s="2" t="str">
        <x:f>IF('案件受付'!A17="","",'案件受付'!A17)</x:f>
      </x:c>
      <x:c r="B17" s="4" t="str">
        <x:f>IF(A17="","",'概要'!$B$4)</x:f>
      </x:c>
      <x:c r="C17" s="2" t="str">
        <x:f>IF(A17="","",IF('案件受付'!G17="","",MAX(0,B17-'案件受付'!G17)))</x:f>
      </x:c>
      <x:c r="D17" s="2" t="str">
        <x:f>IF(A17="","",IF('案件受付'!H17="","",'案件受付'!H17-B17))</x:f>
      </x:c>
      <x:c r="E17" s="2" t="str">
        <x:f>IF(A17="","",IF('案件受付'!H17="","約束日なし",IF('案件受付'!K17="解決済み","解決済み",IF(B17&gt;'案件受付'!H17,"約束日超過","未解決"))))</x:f>
      </x:c>
      <x:c r="F17" s="2" t="str">
        <x:f>IF(A17="","",IF('案件受付'!I17="","行事日なし",IF(B17&gt;='案件受付'!I17,"行事日到来","行事日前")))</x:f>
      </x:c>
      <x:c r="G17" s="2" t="str">
        <x:f>IF(A17="","",IF('案件受付'!B17="","関連番号なし",IF(COUNTIFS('案件受付'!$B$5:$B$104,'案件受付'!B17)&gt;1,"重複の疑い","一意")))</x:f>
      </x:c>
      <x:c r="H17" s="2" t="str">
        <x:f>IF(A17="","",IF(OR('案件受付'!G17="",'案件受付'!H17=""),"日付不足",IF('案件受付'!H17&lt;'案件受付'!G17,"日付順序の誤り","正常")))</x:f>
      </x:c>
      <x:c r="I17" s="2" t="str">
        <x:f>IF(A17="","",IF(OR('案件受付'!C17="",'案件受付'!D17="",'案件受付'!E17="",'案件受付'!F17="",'案件受付'!J17=""),"必須項目不足","正常"))</x:f>
      </x:c>
      <x:c r="J17" s="2" t="str">
        <x:f>IF(A17="","",IF('案件受付'!K17&lt;&gt;"解決済み","未解決",IF(OR('解決記録'!B17="",'解決記録'!C17="",'解決記録'!D17="",'解決記録'!E17="",'解決記録'!G17=""),"解決記録不足","解決記録完了")))</x:f>
      </x:c>
      <x:c r="K17" s="2"/>
      <x:c r="L17" s="2"/>
      <x:c r="M17" s="2"/>
    </x:row>
    <x:row r="18">
      <x:c r="A18" s="2" t="str">
        <x:f>IF('案件受付'!A18="","",'案件受付'!A18)</x:f>
      </x:c>
      <x:c r="B18" s="4" t="str">
        <x:f>IF(A18="","",'概要'!$B$4)</x:f>
      </x:c>
      <x:c r="C18" s="2" t="str">
        <x:f>IF(A18="","",IF('案件受付'!G18="","",MAX(0,B18-'案件受付'!G18)))</x:f>
      </x:c>
      <x:c r="D18" s="2" t="str">
        <x:f>IF(A18="","",IF('案件受付'!H18="","",'案件受付'!H18-B18))</x:f>
      </x:c>
      <x:c r="E18" s="2" t="str">
        <x:f>IF(A18="","",IF('案件受付'!H18="","約束日なし",IF('案件受付'!K18="解決済み","解決済み",IF(B18&gt;'案件受付'!H18,"約束日超過","未解決"))))</x:f>
      </x:c>
      <x:c r="F18" s="2" t="str">
        <x:f>IF(A18="","",IF('案件受付'!I18="","行事日なし",IF(B18&gt;='案件受付'!I18,"行事日到来","行事日前")))</x:f>
      </x:c>
      <x:c r="G18" s="2" t="str">
        <x:f>IF(A18="","",IF('案件受付'!B18="","関連番号なし",IF(COUNTIFS('案件受付'!$B$5:$B$104,'案件受付'!B18)&gt;1,"重複の疑い","一意")))</x:f>
      </x:c>
      <x:c r="H18" s="2" t="str">
        <x:f>IF(A18="","",IF(OR('案件受付'!G18="",'案件受付'!H18=""),"日付不足",IF('案件受付'!H18&lt;'案件受付'!G18,"日付順序の誤り","正常")))</x:f>
      </x:c>
      <x:c r="I18" s="2" t="str">
        <x:f>IF(A18="","",IF(OR('案件受付'!C18="",'案件受付'!D18="",'案件受付'!E18="",'案件受付'!F18="",'案件受付'!J18=""),"必須項目不足","正常"))</x:f>
      </x:c>
      <x:c r="J18" s="2" t="str">
        <x:f>IF(A18="","",IF('案件受付'!K18&lt;&gt;"解決済み","未解決",IF(OR('解決記録'!B18="",'解決記録'!C18="",'解決記録'!D18="",'解決記録'!E18="",'解決記録'!G18=""),"解決記録不足","解決記録完了")))</x:f>
      </x:c>
      <x:c r="K18" s="2"/>
      <x:c r="L18" s="2"/>
      <x:c r="M18" s="2"/>
    </x:row>
    <x:row r="19">
      <x:c r="A19" s="2" t="str">
        <x:f>IF('案件受付'!A19="","",'案件受付'!A19)</x:f>
      </x:c>
      <x:c r="B19" s="4" t="str">
        <x:f>IF(A19="","",'概要'!$B$4)</x:f>
      </x:c>
      <x:c r="C19" s="2" t="str">
        <x:f>IF(A19="","",IF('案件受付'!G19="","",MAX(0,B19-'案件受付'!G19)))</x:f>
      </x:c>
      <x:c r="D19" s="2" t="str">
        <x:f>IF(A19="","",IF('案件受付'!H19="","",'案件受付'!H19-B19))</x:f>
      </x:c>
      <x:c r="E19" s="2" t="str">
        <x:f>IF(A19="","",IF('案件受付'!H19="","約束日なし",IF('案件受付'!K19="解決済み","解決済み",IF(B19&gt;'案件受付'!H19,"約束日超過","未解決"))))</x:f>
      </x:c>
      <x:c r="F19" s="2" t="str">
        <x:f>IF(A19="","",IF('案件受付'!I19="","行事日なし",IF(B19&gt;='案件受付'!I19,"行事日到来","行事日前")))</x:f>
      </x:c>
      <x:c r="G19" s="2" t="str">
        <x:f>IF(A19="","",IF('案件受付'!B19="","関連番号なし",IF(COUNTIFS('案件受付'!$B$5:$B$104,'案件受付'!B19)&gt;1,"重複の疑い","一意")))</x:f>
      </x:c>
      <x:c r="H19" s="2" t="str">
        <x:f>IF(A19="","",IF(OR('案件受付'!G19="",'案件受付'!H19=""),"日付不足",IF('案件受付'!H19&lt;'案件受付'!G19,"日付順序の誤り","正常")))</x:f>
      </x:c>
      <x:c r="I19" s="2" t="str">
        <x:f>IF(A19="","",IF(OR('案件受付'!C19="",'案件受付'!D19="",'案件受付'!E19="",'案件受付'!F19="",'案件受付'!J19=""),"必須項目不足","正常"))</x:f>
      </x:c>
      <x:c r="J19" s="2" t="str">
        <x:f>IF(A19="","",IF('案件受付'!K19&lt;&gt;"解決済み","未解決",IF(OR('解決記録'!B19="",'解決記録'!C19="",'解決記録'!D19="",'解決記録'!E19="",'解決記録'!G19=""),"解決記録不足","解決記録完了")))</x:f>
      </x:c>
      <x:c r="K19" s="2"/>
      <x:c r="L19" s="2"/>
      <x:c r="M19" s="2"/>
    </x:row>
    <x:row r="20">
      <x:c r="A20" s="2" t="str">
        <x:f>IF('案件受付'!A20="","",'案件受付'!A20)</x:f>
      </x:c>
      <x:c r="B20" s="4" t="str">
        <x:f>IF(A20="","",'概要'!$B$4)</x:f>
      </x:c>
      <x:c r="C20" s="2" t="str">
        <x:f>IF(A20="","",IF('案件受付'!G20="","",MAX(0,B20-'案件受付'!G20)))</x:f>
      </x:c>
      <x:c r="D20" s="2" t="str">
        <x:f>IF(A20="","",IF('案件受付'!H20="","",'案件受付'!H20-B20))</x:f>
      </x:c>
      <x:c r="E20" s="2" t="str">
        <x:f>IF(A20="","",IF('案件受付'!H20="","約束日なし",IF('案件受付'!K20="解決済み","解決済み",IF(B20&gt;'案件受付'!H20,"約束日超過","未解決"))))</x:f>
      </x:c>
      <x:c r="F20" s="2" t="str">
        <x:f>IF(A20="","",IF('案件受付'!I20="","行事日なし",IF(B20&gt;='案件受付'!I20,"行事日到来","行事日前")))</x:f>
      </x:c>
      <x:c r="G20" s="2" t="str">
        <x:f>IF(A20="","",IF('案件受付'!B20="","関連番号なし",IF(COUNTIFS('案件受付'!$B$5:$B$104,'案件受付'!B20)&gt;1,"重複の疑い","一意")))</x:f>
      </x:c>
      <x:c r="H20" s="2" t="str">
        <x:f>IF(A20="","",IF(OR('案件受付'!G20="",'案件受付'!H20=""),"日付不足",IF('案件受付'!H20&lt;'案件受付'!G20,"日付順序の誤り","正常")))</x:f>
      </x:c>
      <x:c r="I20" s="2" t="str">
        <x:f>IF(A20="","",IF(OR('案件受付'!C20="",'案件受付'!D20="",'案件受付'!E20="",'案件受付'!F20="",'案件受付'!J20=""),"必須項目不足","正常"))</x:f>
      </x:c>
      <x:c r="J20" s="2" t="str">
        <x:f>IF(A20="","",IF('案件受付'!K20&lt;&gt;"解決済み","未解決",IF(OR('解決記録'!B20="",'解決記録'!C20="",'解決記録'!D20="",'解決記録'!E20="",'解決記録'!G20=""),"解決記録不足","解決記録完了")))</x:f>
      </x:c>
      <x:c r="K20" s="2"/>
      <x:c r="L20" s="2"/>
      <x:c r="M20" s="2"/>
    </x:row>
    <x:row r="21">
      <x:c r="A21" s="2" t="str">
        <x:f>IF('案件受付'!A21="","",'案件受付'!A21)</x:f>
      </x:c>
      <x:c r="B21" s="4" t="str">
        <x:f>IF(A21="","",'概要'!$B$4)</x:f>
      </x:c>
      <x:c r="C21" s="2" t="str">
        <x:f>IF(A21="","",IF('案件受付'!G21="","",MAX(0,B21-'案件受付'!G21)))</x:f>
      </x:c>
      <x:c r="D21" s="2" t="str">
        <x:f>IF(A21="","",IF('案件受付'!H21="","",'案件受付'!H21-B21))</x:f>
      </x:c>
      <x:c r="E21" s="2" t="str">
        <x:f>IF(A21="","",IF('案件受付'!H21="","約束日なし",IF('案件受付'!K21="解決済み","解決済み",IF(B21&gt;'案件受付'!H21,"約束日超過","未解決"))))</x:f>
      </x:c>
      <x:c r="F21" s="2" t="str">
        <x:f>IF(A21="","",IF('案件受付'!I21="","行事日なし",IF(B21&gt;='案件受付'!I21,"行事日到来","行事日前")))</x:f>
      </x:c>
      <x:c r="G21" s="2" t="str">
        <x:f>IF(A21="","",IF('案件受付'!B21="","関連番号なし",IF(COUNTIFS('案件受付'!$B$5:$B$104,'案件受付'!B21)&gt;1,"重複の疑い","一意")))</x:f>
      </x:c>
      <x:c r="H21" s="2" t="str">
        <x:f>IF(A21="","",IF(OR('案件受付'!G21="",'案件受付'!H21=""),"日付不足",IF('案件受付'!H21&lt;'案件受付'!G21,"日付順序の誤り","正常")))</x:f>
      </x:c>
      <x:c r="I21" s="2" t="str">
        <x:f>IF(A21="","",IF(OR('案件受付'!C21="",'案件受付'!D21="",'案件受付'!E21="",'案件受付'!F21="",'案件受付'!J21=""),"必須項目不足","正常"))</x:f>
      </x:c>
      <x:c r="J21" s="2" t="str">
        <x:f>IF(A21="","",IF('案件受付'!K21&lt;&gt;"解決済み","未解決",IF(OR('解決記録'!B21="",'解決記録'!C21="",'解決記録'!D21="",'解決記録'!E21="",'解決記録'!G21=""),"解決記録不足","解決記録完了")))</x:f>
      </x:c>
      <x:c r="K21" s="2"/>
      <x:c r="L21" s="2"/>
      <x:c r="M21" s="2"/>
    </x:row>
    <x:row r="22">
      <x:c r="A22" s="2" t="str">
        <x:f>IF('案件受付'!A22="","",'案件受付'!A22)</x:f>
      </x:c>
      <x:c r="B22" s="4" t="str">
        <x:f>IF(A22="","",'概要'!$B$4)</x:f>
      </x:c>
      <x:c r="C22" s="2" t="str">
        <x:f>IF(A22="","",IF('案件受付'!G22="","",MAX(0,B22-'案件受付'!G22)))</x:f>
      </x:c>
      <x:c r="D22" s="2" t="str">
        <x:f>IF(A22="","",IF('案件受付'!H22="","",'案件受付'!H22-B22))</x:f>
      </x:c>
      <x:c r="E22" s="2" t="str">
        <x:f>IF(A22="","",IF('案件受付'!H22="","約束日なし",IF('案件受付'!K22="解決済み","解決済み",IF(B22&gt;'案件受付'!H22,"約束日超過","未解決"))))</x:f>
      </x:c>
      <x:c r="F22" s="2" t="str">
        <x:f>IF(A22="","",IF('案件受付'!I22="","行事日なし",IF(B22&gt;='案件受付'!I22,"行事日到来","行事日前")))</x:f>
      </x:c>
      <x:c r="G22" s="2" t="str">
        <x:f>IF(A22="","",IF('案件受付'!B22="","関連番号なし",IF(COUNTIFS('案件受付'!$B$5:$B$104,'案件受付'!B22)&gt;1,"重複の疑い","一意")))</x:f>
      </x:c>
      <x:c r="H22" s="2" t="str">
        <x:f>IF(A22="","",IF(OR('案件受付'!G22="",'案件受付'!H22=""),"日付不足",IF('案件受付'!H22&lt;'案件受付'!G22,"日付順序の誤り","正常")))</x:f>
      </x:c>
      <x:c r="I22" s="2" t="str">
        <x:f>IF(A22="","",IF(OR('案件受付'!C22="",'案件受付'!D22="",'案件受付'!E22="",'案件受付'!F22="",'案件受付'!J22=""),"必須項目不足","正常"))</x:f>
      </x:c>
      <x:c r="J22" s="2" t="str">
        <x:f>IF(A22="","",IF('案件受付'!K22&lt;&gt;"解決済み","未解決",IF(OR('解決記録'!B22="",'解決記録'!C22="",'解決記録'!D22="",'解決記録'!E22="",'解決記録'!G22=""),"解決記録不足","解決記録完了")))</x:f>
      </x:c>
      <x:c r="K22" s="2"/>
      <x:c r="L22" s="2"/>
      <x:c r="M22" s="2"/>
    </x:row>
    <x:row r="23">
      <x:c r="A23" s="2" t="str">
        <x:f>IF('案件受付'!A23="","",'案件受付'!A23)</x:f>
      </x:c>
      <x:c r="B23" s="4" t="str">
        <x:f>IF(A23="","",'概要'!$B$4)</x:f>
      </x:c>
      <x:c r="C23" s="2" t="str">
        <x:f>IF(A23="","",IF('案件受付'!G23="","",MAX(0,B23-'案件受付'!G23)))</x:f>
      </x:c>
      <x:c r="D23" s="2" t="str">
        <x:f>IF(A23="","",IF('案件受付'!H23="","",'案件受付'!H23-B23))</x:f>
      </x:c>
      <x:c r="E23" s="2" t="str">
        <x:f>IF(A23="","",IF('案件受付'!H23="","約束日なし",IF('案件受付'!K23="解決済み","解決済み",IF(B23&gt;'案件受付'!H23,"約束日超過","未解決"))))</x:f>
      </x:c>
      <x:c r="F23" s="2" t="str">
        <x:f>IF(A23="","",IF('案件受付'!I23="","行事日なし",IF(B23&gt;='案件受付'!I23,"行事日到来","行事日前")))</x:f>
      </x:c>
      <x:c r="G23" s="2" t="str">
        <x:f>IF(A23="","",IF('案件受付'!B23="","関連番号なし",IF(COUNTIFS('案件受付'!$B$5:$B$104,'案件受付'!B23)&gt;1,"重複の疑い","一意")))</x:f>
      </x:c>
      <x:c r="H23" s="2" t="str">
        <x:f>IF(A23="","",IF(OR('案件受付'!G23="",'案件受付'!H23=""),"日付不足",IF('案件受付'!H23&lt;'案件受付'!G23,"日付順序の誤り","正常")))</x:f>
      </x:c>
      <x:c r="I23" s="2" t="str">
        <x:f>IF(A23="","",IF(OR('案件受付'!C23="",'案件受付'!D23="",'案件受付'!E23="",'案件受付'!F23="",'案件受付'!J23=""),"必須項目不足","正常"))</x:f>
      </x:c>
      <x:c r="J23" s="2" t="str">
        <x:f>IF(A23="","",IF('案件受付'!K23&lt;&gt;"解決済み","未解決",IF(OR('解決記録'!B23="",'解決記録'!C23="",'解決記録'!D23="",'解決記録'!E23="",'解決記録'!G23=""),"解決記録不足","解決記録完了")))</x:f>
      </x:c>
      <x:c r="K23" s="2"/>
      <x:c r="L23" s="2"/>
      <x:c r="M23" s="2"/>
    </x:row>
    <x:row r="24">
      <x:c r="A24" s="2" t="str">
        <x:f>IF('案件受付'!A24="","",'案件受付'!A24)</x:f>
      </x:c>
      <x:c r="B24" s="4" t="str">
        <x:f>IF(A24="","",'概要'!$B$4)</x:f>
      </x:c>
      <x:c r="C24" s="2" t="str">
        <x:f>IF(A24="","",IF('案件受付'!G24="","",MAX(0,B24-'案件受付'!G24)))</x:f>
      </x:c>
      <x:c r="D24" s="2" t="str">
        <x:f>IF(A24="","",IF('案件受付'!H24="","",'案件受付'!H24-B24))</x:f>
      </x:c>
      <x:c r="E24" s="2" t="str">
        <x:f>IF(A24="","",IF('案件受付'!H24="","約束日なし",IF('案件受付'!K24="解決済み","解決済み",IF(B24&gt;'案件受付'!H24,"約束日超過","未解決"))))</x:f>
      </x:c>
      <x:c r="F24" s="2" t="str">
        <x:f>IF(A24="","",IF('案件受付'!I24="","行事日なし",IF(B24&gt;='案件受付'!I24,"行事日到来","行事日前")))</x:f>
      </x:c>
      <x:c r="G24" s="2" t="str">
        <x:f>IF(A24="","",IF('案件受付'!B24="","関連番号なし",IF(COUNTIFS('案件受付'!$B$5:$B$104,'案件受付'!B24)&gt;1,"重複の疑い","一意")))</x:f>
      </x:c>
      <x:c r="H24" s="2" t="str">
        <x:f>IF(A24="","",IF(OR('案件受付'!G24="",'案件受付'!H24=""),"日付不足",IF('案件受付'!H24&lt;'案件受付'!G24,"日付順序の誤り","正常")))</x:f>
      </x:c>
      <x:c r="I24" s="2" t="str">
        <x:f>IF(A24="","",IF(OR('案件受付'!C24="",'案件受付'!D24="",'案件受付'!E24="",'案件受付'!F24="",'案件受付'!J24=""),"必須項目不足","正常"))</x:f>
      </x:c>
      <x:c r="J24" s="2" t="str">
        <x:f>IF(A24="","",IF('案件受付'!K24&lt;&gt;"解決済み","未解決",IF(OR('解決記録'!B24="",'解決記録'!C24="",'解決記録'!D24="",'解決記録'!E24="",'解決記録'!G24=""),"解決記録不足","解決記録完了")))</x:f>
      </x:c>
      <x:c r="K24" s="2"/>
      <x:c r="L24" s="2"/>
      <x:c r="M24" s="2"/>
    </x:row>
    <x:row r="25">
      <x:c r="A25" s="2" t="str">
        <x:f>IF('案件受付'!A25="","",'案件受付'!A25)</x:f>
      </x:c>
      <x:c r="B25" s="4" t="str">
        <x:f>IF(A25="","",'概要'!$B$4)</x:f>
      </x:c>
      <x:c r="C25" s="2" t="str">
        <x:f>IF(A25="","",IF('案件受付'!G25="","",MAX(0,B25-'案件受付'!G25)))</x:f>
      </x:c>
      <x:c r="D25" s="2" t="str">
        <x:f>IF(A25="","",IF('案件受付'!H25="","",'案件受付'!H25-B25))</x:f>
      </x:c>
      <x:c r="E25" s="2" t="str">
        <x:f>IF(A25="","",IF('案件受付'!H25="","約束日なし",IF('案件受付'!K25="解決済み","解決済み",IF(B25&gt;'案件受付'!H25,"約束日超過","未解決"))))</x:f>
      </x:c>
      <x:c r="F25" s="2" t="str">
        <x:f>IF(A25="","",IF('案件受付'!I25="","行事日なし",IF(B25&gt;='案件受付'!I25,"行事日到来","行事日前")))</x:f>
      </x:c>
      <x:c r="G25" s="2" t="str">
        <x:f>IF(A25="","",IF('案件受付'!B25="","関連番号なし",IF(COUNTIFS('案件受付'!$B$5:$B$104,'案件受付'!B25)&gt;1,"重複の疑い","一意")))</x:f>
      </x:c>
      <x:c r="H25" s="2" t="str">
        <x:f>IF(A25="","",IF(OR('案件受付'!G25="",'案件受付'!H25=""),"日付不足",IF('案件受付'!H25&lt;'案件受付'!G25,"日付順序の誤り","正常")))</x:f>
      </x:c>
      <x:c r="I25" s="2" t="str">
        <x:f>IF(A25="","",IF(OR('案件受付'!C25="",'案件受付'!D25="",'案件受付'!E25="",'案件受付'!F25="",'案件受付'!J25=""),"必須項目不足","正常"))</x:f>
      </x:c>
      <x:c r="J25" s="2" t="str">
        <x:f>IF(A25="","",IF('案件受付'!K25&lt;&gt;"解決済み","未解決",IF(OR('解決記録'!B25="",'解決記録'!C25="",'解決記録'!D25="",'解決記録'!E25="",'解決記録'!G25=""),"解決記録不足","解決記録完了")))</x:f>
      </x:c>
      <x:c r="K25" s="2"/>
      <x:c r="L25" s="2"/>
      <x:c r="M25" s="2"/>
    </x:row>
    <x:row r="26">
      <x:c r="A26" s="2" t="str">
        <x:f>IF('案件受付'!A26="","",'案件受付'!A26)</x:f>
      </x:c>
      <x:c r="B26" s="4" t="str">
        <x:f>IF(A26="","",'概要'!$B$4)</x:f>
      </x:c>
      <x:c r="C26" s="2" t="str">
        <x:f>IF(A26="","",IF('案件受付'!G26="","",MAX(0,B26-'案件受付'!G26)))</x:f>
      </x:c>
      <x:c r="D26" s="2" t="str">
        <x:f>IF(A26="","",IF('案件受付'!H26="","",'案件受付'!H26-B26))</x:f>
      </x:c>
      <x:c r="E26" s="2" t="str">
        <x:f>IF(A26="","",IF('案件受付'!H26="","約束日なし",IF('案件受付'!K26="解決済み","解決済み",IF(B26&gt;'案件受付'!H26,"約束日超過","未解決"))))</x:f>
      </x:c>
      <x:c r="F26" s="2" t="str">
        <x:f>IF(A26="","",IF('案件受付'!I26="","行事日なし",IF(B26&gt;='案件受付'!I26,"行事日到来","行事日前")))</x:f>
      </x:c>
      <x:c r="G26" s="2" t="str">
        <x:f>IF(A26="","",IF('案件受付'!B26="","関連番号なし",IF(COUNTIFS('案件受付'!$B$5:$B$104,'案件受付'!B26)&gt;1,"重複の疑い","一意")))</x:f>
      </x:c>
      <x:c r="H26" s="2" t="str">
        <x:f>IF(A26="","",IF(OR('案件受付'!G26="",'案件受付'!H26=""),"日付不足",IF('案件受付'!H26&lt;'案件受付'!G26,"日付順序の誤り","正常")))</x:f>
      </x:c>
      <x:c r="I26" s="2" t="str">
        <x:f>IF(A26="","",IF(OR('案件受付'!C26="",'案件受付'!D26="",'案件受付'!E26="",'案件受付'!F26="",'案件受付'!J26=""),"必須項目不足","正常"))</x:f>
      </x:c>
      <x:c r="J26" s="2" t="str">
        <x:f>IF(A26="","",IF('案件受付'!K26&lt;&gt;"解決済み","未解決",IF(OR('解決記録'!B26="",'解決記録'!C26="",'解決記録'!D26="",'解決記録'!E26="",'解決記録'!G26=""),"解決記録不足","解決記録完了")))</x:f>
      </x:c>
      <x:c r="K26" s="2"/>
      <x:c r="L26" s="2"/>
      <x:c r="M26" s="2"/>
    </x:row>
    <x:row r="27">
      <x:c r="A27" s="2" t="str">
        <x:f>IF('案件受付'!A27="","",'案件受付'!A27)</x:f>
      </x:c>
      <x:c r="B27" s="4" t="str">
        <x:f>IF(A27="","",'概要'!$B$4)</x:f>
      </x:c>
      <x:c r="C27" s="2" t="str">
        <x:f>IF(A27="","",IF('案件受付'!G27="","",MAX(0,B27-'案件受付'!G27)))</x:f>
      </x:c>
      <x:c r="D27" s="2" t="str">
        <x:f>IF(A27="","",IF('案件受付'!H27="","",'案件受付'!H27-B27))</x:f>
      </x:c>
      <x:c r="E27" s="2" t="str">
        <x:f>IF(A27="","",IF('案件受付'!H27="","約束日なし",IF('案件受付'!K27="解決済み","解決済み",IF(B27&gt;'案件受付'!H27,"約束日超過","未解決"))))</x:f>
      </x:c>
      <x:c r="F27" s="2" t="str">
        <x:f>IF(A27="","",IF('案件受付'!I27="","行事日なし",IF(B27&gt;='案件受付'!I27,"行事日到来","行事日前")))</x:f>
      </x:c>
      <x:c r="G27" s="2" t="str">
        <x:f>IF(A27="","",IF('案件受付'!B27="","関連番号なし",IF(COUNTIFS('案件受付'!$B$5:$B$104,'案件受付'!B27)&gt;1,"重複の疑い","一意")))</x:f>
      </x:c>
      <x:c r="H27" s="2" t="str">
        <x:f>IF(A27="","",IF(OR('案件受付'!G27="",'案件受付'!H27=""),"日付不足",IF('案件受付'!H27&lt;'案件受付'!G27,"日付順序の誤り","正常")))</x:f>
      </x:c>
      <x:c r="I27" s="2" t="str">
        <x:f>IF(A27="","",IF(OR('案件受付'!C27="",'案件受付'!D27="",'案件受付'!E27="",'案件受付'!F27="",'案件受付'!J27=""),"必須項目不足","正常"))</x:f>
      </x:c>
      <x:c r="J27" s="2" t="str">
        <x:f>IF(A27="","",IF('案件受付'!K27&lt;&gt;"解決済み","未解決",IF(OR('解決記録'!B27="",'解決記録'!C27="",'解決記録'!D27="",'解決記録'!E27="",'解決記録'!G27=""),"解決記録不足","解決記録完了")))</x:f>
      </x:c>
      <x:c r="K27" s="2"/>
      <x:c r="L27" s="2"/>
      <x:c r="M27" s="2"/>
    </x:row>
    <x:row r="28">
      <x:c r="A28" s="2" t="str">
        <x:f>IF('案件受付'!A28="","",'案件受付'!A28)</x:f>
      </x:c>
      <x:c r="B28" s="4" t="str">
        <x:f>IF(A28="","",'概要'!$B$4)</x:f>
      </x:c>
      <x:c r="C28" s="2" t="str">
        <x:f>IF(A28="","",IF('案件受付'!G28="","",MAX(0,B28-'案件受付'!G28)))</x:f>
      </x:c>
      <x:c r="D28" s="2" t="str">
        <x:f>IF(A28="","",IF('案件受付'!H28="","",'案件受付'!H28-B28))</x:f>
      </x:c>
      <x:c r="E28" s="2" t="str">
        <x:f>IF(A28="","",IF('案件受付'!H28="","約束日なし",IF('案件受付'!K28="解決済み","解決済み",IF(B28&gt;'案件受付'!H28,"約束日超過","未解決"))))</x:f>
      </x:c>
      <x:c r="F28" s="2" t="str">
        <x:f>IF(A28="","",IF('案件受付'!I28="","行事日なし",IF(B28&gt;='案件受付'!I28,"行事日到来","行事日前")))</x:f>
      </x:c>
      <x:c r="G28" s="2" t="str">
        <x:f>IF(A28="","",IF('案件受付'!B28="","関連番号なし",IF(COUNTIFS('案件受付'!$B$5:$B$104,'案件受付'!B28)&gt;1,"重複の疑い","一意")))</x:f>
      </x:c>
      <x:c r="H28" s="2" t="str">
        <x:f>IF(A28="","",IF(OR('案件受付'!G28="",'案件受付'!H28=""),"日付不足",IF('案件受付'!H28&lt;'案件受付'!G28,"日付順序の誤り","正常")))</x:f>
      </x:c>
      <x:c r="I28" s="2" t="str">
        <x:f>IF(A28="","",IF(OR('案件受付'!C28="",'案件受付'!D28="",'案件受付'!E28="",'案件受付'!F28="",'案件受付'!J28=""),"必須項目不足","正常"))</x:f>
      </x:c>
      <x:c r="J28" s="2" t="str">
        <x:f>IF(A28="","",IF('案件受付'!K28&lt;&gt;"解決済み","未解決",IF(OR('解決記録'!B28="",'解決記録'!C28="",'解決記録'!D28="",'解決記録'!E28="",'解決記録'!G28=""),"解決記録不足","解決記録完了")))</x:f>
      </x:c>
      <x:c r="K28" s="2"/>
      <x:c r="L28" s="2"/>
      <x:c r="M28" s="2"/>
    </x:row>
    <x:row r="29">
      <x:c r="A29" s="2" t="str">
        <x:f>IF('案件受付'!A29="","",'案件受付'!A29)</x:f>
      </x:c>
      <x:c r="B29" s="4" t="str">
        <x:f>IF(A29="","",'概要'!$B$4)</x:f>
      </x:c>
      <x:c r="C29" s="2" t="str">
        <x:f>IF(A29="","",IF('案件受付'!G29="","",MAX(0,B29-'案件受付'!G29)))</x:f>
      </x:c>
      <x:c r="D29" s="2" t="str">
        <x:f>IF(A29="","",IF('案件受付'!H29="","",'案件受付'!H29-B29))</x:f>
      </x:c>
      <x:c r="E29" s="2" t="str">
        <x:f>IF(A29="","",IF('案件受付'!H29="","約束日なし",IF('案件受付'!K29="解決済み","解決済み",IF(B29&gt;'案件受付'!H29,"約束日超過","未解決"))))</x:f>
      </x:c>
      <x:c r="F29" s="2" t="str">
        <x:f>IF(A29="","",IF('案件受付'!I29="","行事日なし",IF(B29&gt;='案件受付'!I29,"行事日到来","行事日前")))</x:f>
      </x:c>
      <x:c r="G29" s="2" t="str">
        <x:f>IF(A29="","",IF('案件受付'!B29="","関連番号なし",IF(COUNTIFS('案件受付'!$B$5:$B$104,'案件受付'!B29)&gt;1,"重複の疑い","一意")))</x:f>
      </x:c>
      <x:c r="H29" s="2" t="str">
        <x:f>IF(A29="","",IF(OR('案件受付'!G29="",'案件受付'!H29=""),"日付不足",IF('案件受付'!H29&lt;'案件受付'!G29,"日付順序の誤り","正常")))</x:f>
      </x:c>
      <x:c r="I29" s="2" t="str">
        <x:f>IF(A29="","",IF(OR('案件受付'!C29="",'案件受付'!D29="",'案件受付'!E29="",'案件受付'!F29="",'案件受付'!J29=""),"必須項目不足","正常"))</x:f>
      </x:c>
      <x:c r="J29" s="2" t="str">
        <x:f>IF(A29="","",IF('案件受付'!K29&lt;&gt;"解決済み","未解決",IF(OR('解決記録'!B29="",'解決記録'!C29="",'解決記録'!D29="",'解決記録'!E29="",'解決記録'!G29=""),"解決記録不足","解決記録完了")))</x:f>
      </x:c>
      <x:c r="K29" s="2"/>
      <x:c r="L29" s="2"/>
      <x:c r="M29" s="2"/>
    </x:row>
    <x:row r="30">
      <x:c r="A30" s="2" t="str">
        <x:f>IF('案件受付'!A30="","",'案件受付'!A30)</x:f>
      </x:c>
      <x:c r="B30" s="4" t="str">
        <x:f>IF(A30="","",'概要'!$B$4)</x:f>
      </x:c>
      <x:c r="C30" s="2" t="str">
        <x:f>IF(A30="","",IF('案件受付'!G30="","",MAX(0,B30-'案件受付'!G30)))</x:f>
      </x:c>
      <x:c r="D30" s="2" t="str">
        <x:f>IF(A30="","",IF('案件受付'!H30="","",'案件受付'!H30-B30))</x:f>
      </x:c>
      <x:c r="E30" s="2" t="str">
        <x:f>IF(A30="","",IF('案件受付'!H30="","約束日なし",IF('案件受付'!K30="解決済み","解決済み",IF(B30&gt;'案件受付'!H30,"約束日超過","未解決"))))</x:f>
      </x:c>
      <x:c r="F30" s="2" t="str">
        <x:f>IF(A30="","",IF('案件受付'!I30="","行事日なし",IF(B30&gt;='案件受付'!I30,"行事日到来","行事日前")))</x:f>
      </x:c>
      <x:c r="G30" s="2" t="str">
        <x:f>IF(A30="","",IF('案件受付'!B30="","関連番号なし",IF(COUNTIFS('案件受付'!$B$5:$B$104,'案件受付'!B30)&gt;1,"重複の疑い","一意")))</x:f>
      </x:c>
      <x:c r="H30" s="2" t="str">
        <x:f>IF(A30="","",IF(OR('案件受付'!G30="",'案件受付'!H30=""),"日付不足",IF('案件受付'!H30&lt;'案件受付'!G30,"日付順序の誤り","正常")))</x:f>
      </x:c>
      <x:c r="I30" s="2" t="str">
        <x:f>IF(A30="","",IF(OR('案件受付'!C30="",'案件受付'!D30="",'案件受付'!E30="",'案件受付'!F30="",'案件受付'!J30=""),"必須項目不足","正常"))</x:f>
      </x:c>
      <x:c r="J30" s="2" t="str">
        <x:f>IF(A30="","",IF('案件受付'!K30&lt;&gt;"解決済み","未解決",IF(OR('解決記録'!B30="",'解決記録'!C30="",'解決記録'!D30="",'解決記録'!E30="",'解決記録'!G30=""),"解決記録不足","解決記録完了")))</x:f>
      </x:c>
      <x:c r="K30" s="2"/>
      <x:c r="L30" s="2"/>
      <x:c r="M30" s="2"/>
    </x:row>
    <x:row r="31">
      <x:c r="A31" s="2" t="str">
        <x:f>IF('案件受付'!A31="","",'案件受付'!A31)</x:f>
      </x:c>
      <x:c r="B31" s="4" t="str">
        <x:f>IF(A31="","",'概要'!$B$4)</x:f>
      </x:c>
      <x:c r="C31" s="2" t="str">
        <x:f>IF(A31="","",IF('案件受付'!G31="","",MAX(0,B31-'案件受付'!G31)))</x:f>
      </x:c>
      <x:c r="D31" s="2" t="str">
        <x:f>IF(A31="","",IF('案件受付'!H31="","",'案件受付'!H31-B31))</x:f>
      </x:c>
      <x:c r="E31" s="2" t="str">
        <x:f>IF(A31="","",IF('案件受付'!H31="","約束日なし",IF('案件受付'!K31="解決済み","解決済み",IF(B31&gt;'案件受付'!H31,"約束日超過","未解決"))))</x:f>
      </x:c>
      <x:c r="F31" s="2" t="str">
        <x:f>IF(A31="","",IF('案件受付'!I31="","行事日なし",IF(B31&gt;='案件受付'!I31,"行事日到来","行事日前")))</x:f>
      </x:c>
      <x:c r="G31" s="2" t="str">
        <x:f>IF(A31="","",IF('案件受付'!B31="","関連番号なし",IF(COUNTIFS('案件受付'!$B$5:$B$104,'案件受付'!B31)&gt;1,"重複の疑い","一意")))</x:f>
      </x:c>
      <x:c r="H31" s="2" t="str">
        <x:f>IF(A31="","",IF(OR('案件受付'!G31="",'案件受付'!H31=""),"日付不足",IF('案件受付'!H31&lt;'案件受付'!G31,"日付順序の誤り","正常")))</x:f>
      </x:c>
      <x:c r="I31" s="2" t="str">
        <x:f>IF(A31="","",IF(OR('案件受付'!C31="",'案件受付'!D31="",'案件受付'!E31="",'案件受付'!F31="",'案件受付'!J31=""),"必須項目不足","正常"))</x:f>
      </x:c>
      <x:c r="J31" s="2" t="str">
        <x:f>IF(A31="","",IF('案件受付'!K31&lt;&gt;"解決済み","未解決",IF(OR('解決記録'!B31="",'解決記録'!C31="",'解決記録'!D31="",'解決記録'!E31="",'解決記録'!G31=""),"解決記録不足","解決記録完了")))</x:f>
      </x:c>
      <x:c r="K31" s="2"/>
      <x:c r="L31" s="2"/>
      <x:c r="M31" s="2"/>
    </x:row>
    <x:row r="32">
      <x:c r="A32" s="2" t="str">
        <x:f>IF('案件受付'!A32="","",'案件受付'!A32)</x:f>
      </x:c>
      <x:c r="B32" s="4" t="str">
        <x:f>IF(A32="","",'概要'!$B$4)</x:f>
      </x:c>
      <x:c r="C32" s="2" t="str">
        <x:f>IF(A32="","",IF('案件受付'!G32="","",MAX(0,B32-'案件受付'!G32)))</x:f>
      </x:c>
      <x:c r="D32" s="2" t="str">
        <x:f>IF(A32="","",IF('案件受付'!H32="","",'案件受付'!H32-B32))</x:f>
      </x:c>
      <x:c r="E32" s="2" t="str">
        <x:f>IF(A32="","",IF('案件受付'!H32="","約束日なし",IF('案件受付'!K32="解決済み","解決済み",IF(B32&gt;'案件受付'!H32,"約束日超過","未解決"))))</x:f>
      </x:c>
      <x:c r="F32" s="2" t="str">
        <x:f>IF(A32="","",IF('案件受付'!I32="","行事日なし",IF(B32&gt;='案件受付'!I32,"行事日到来","行事日前")))</x:f>
      </x:c>
      <x:c r="G32" s="2" t="str">
        <x:f>IF(A32="","",IF('案件受付'!B32="","関連番号なし",IF(COUNTIFS('案件受付'!$B$5:$B$104,'案件受付'!B32)&gt;1,"重複の疑い","一意")))</x:f>
      </x:c>
      <x:c r="H32" s="2" t="str">
        <x:f>IF(A32="","",IF(OR('案件受付'!G32="",'案件受付'!H32=""),"日付不足",IF('案件受付'!H32&lt;'案件受付'!G32,"日付順序の誤り","正常")))</x:f>
      </x:c>
      <x:c r="I32" s="2" t="str">
        <x:f>IF(A32="","",IF(OR('案件受付'!C32="",'案件受付'!D32="",'案件受付'!E32="",'案件受付'!F32="",'案件受付'!J32=""),"必須項目不足","正常"))</x:f>
      </x:c>
      <x:c r="J32" s="2" t="str">
        <x:f>IF(A32="","",IF('案件受付'!K32&lt;&gt;"解決済み","未解決",IF(OR('解決記録'!B32="",'解決記録'!C32="",'解決記録'!D32="",'解決記録'!E32="",'解決記録'!G32=""),"解決記録不足","解決記録完了")))</x:f>
      </x:c>
      <x:c r="K32" s="2"/>
      <x:c r="L32" s="2"/>
      <x:c r="M32" s="2"/>
    </x:row>
    <x:row r="33">
      <x:c r="A33" s="2" t="str">
        <x:f>IF('案件受付'!A33="","",'案件受付'!A33)</x:f>
      </x:c>
      <x:c r="B33" s="4" t="str">
        <x:f>IF(A33="","",'概要'!$B$4)</x:f>
      </x:c>
      <x:c r="C33" s="2" t="str">
        <x:f>IF(A33="","",IF('案件受付'!G33="","",MAX(0,B33-'案件受付'!G33)))</x:f>
      </x:c>
      <x:c r="D33" s="2" t="str">
        <x:f>IF(A33="","",IF('案件受付'!H33="","",'案件受付'!H33-B33))</x:f>
      </x:c>
      <x:c r="E33" s="2" t="str">
        <x:f>IF(A33="","",IF('案件受付'!H33="","約束日なし",IF('案件受付'!K33="解決済み","解決済み",IF(B33&gt;'案件受付'!H33,"約束日超過","未解決"))))</x:f>
      </x:c>
      <x:c r="F33" s="2" t="str">
        <x:f>IF(A33="","",IF('案件受付'!I33="","行事日なし",IF(B33&gt;='案件受付'!I33,"行事日到来","行事日前")))</x:f>
      </x:c>
      <x:c r="G33" s="2" t="str">
        <x:f>IF(A33="","",IF('案件受付'!B33="","関連番号なし",IF(COUNTIFS('案件受付'!$B$5:$B$104,'案件受付'!B33)&gt;1,"重複の疑い","一意")))</x:f>
      </x:c>
      <x:c r="H33" s="2" t="str">
        <x:f>IF(A33="","",IF(OR('案件受付'!G33="",'案件受付'!H33=""),"日付不足",IF('案件受付'!H33&lt;'案件受付'!G33,"日付順序の誤り","正常")))</x:f>
      </x:c>
      <x:c r="I33" s="2" t="str">
        <x:f>IF(A33="","",IF(OR('案件受付'!C33="",'案件受付'!D33="",'案件受付'!E33="",'案件受付'!F33="",'案件受付'!J33=""),"必須項目不足","正常"))</x:f>
      </x:c>
      <x:c r="J33" s="2" t="str">
        <x:f>IF(A33="","",IF('案件受付'!K33&lt;&gt;"解決済み","未解決",IF(OR('解決記録'!B33="",'解決記録'!C33="",'解決記録'!D33="",'解決記録'!E33="",'解決記録'!G33=""),"解決記録不足","解決記録完了")))</x:f>
      </x:c>
      <x:c r="K33" s="2"/>
      <x:c r="L33" s="2"/>
      <x:c r="M33" s="2"/>
    </x:row>
    <x:row r="34">
      <x:c r="A34" s="2" t="str">
        <x:f>IF('案件受付'!A34="","",'案件受付'!A34)</x:f>
      </x:c>
      <x:c r="B34" s="4" t="str">
        <x:f>IF(A34="","",'概要'!$B$4)</x:f>
      </x:c>
      <x:c r="C34" s="2" t="str">
        <x:f>IF(A34="","",IF('案件受付'!G34="","",MAX(0,B34-'案件受付'!G34)))</x:f>
      </x:c>
      <x:c r="D34" s="2" t="str">
        <x:f>IF(A34="","",IF('案件受付'!H34="","",'案件受付'!H34-B34))</x:f>
      </x:c>
      <x:c r="E34" s="2" t="str">
        <x:f>IF(A34="","",IF('案件受付'!H34="","約束日なし",IF('案件受付'!K34="解決済み","解決済み",IF(B34&gt;'案件受付'!H34,"約束日超過","未解決"))))</x:f>
      </x:c>
      <x:c r="F34" s="2" t="str">
        <x:f>IF(A34="","",IF('案件受付'!I34="","行事日なし",IF(B34&gt;='案件受付'!I34,"行事日到来","行事日前")))</x:f>
      </x:c>
      <x:c r="G34" s="2" t="str">
        <x:f>IF(A34="","",IF('案件受付'!B34="","関連番号なし",IF(COUNTIFS('案件受付'!$B$5:$B$104,'案件受付'!B34)&gt;1,"重複の疑い","一意")))</x:f>
      </x:c>
      <x:c r="H34" s="2" t="str">
        <x:f>IF(A34="","",IF(OR('案件受付'!G34="",'案件受付'!H34=""),"日付不足",IF('案件受付'!H34&lt;'案件受付'!G34,"日付順序の誤り","正常")))</x:f>
      </x:c>
      <x:c r="I34" s="2" t="str">
        <x:f>IF(A34="","",IF(OR('案件受付'!C34="",'案件受付'!D34="",'案件受付'!E34="",'案件受付'!F34="",'案件受付'!J34=""),"必須項目不足","正常"))</x:f>
      </x:c>
      <x:c r="J34" s="2" t="str">
        <x:f>IF(A34="","",IF('案件受付'!K34&lt;&gt;"解決済み","未解決",IF(OR('解決記録'!B34="",'解決記録'!C34="",'解決記録'!D34="",'解決記録'!E34="",'解決記録'!G34=""),"解決記録不足","解決記録完了")))</x:f>
      </x:c>
      <x:c r="K34" s="2"/>
      <x:c r="L34" s="2"/>
      <x:c r="M34" s="2"/>
    </x:row>
    <x:row r="35">
      <x:c r="A35" s="2" t="str">
        <x:f>IF('案件受付'!A35="","",'案件受付'!A35)</x:f>
      </x:c>
      <x:c r="B35" s="4" t="str">
        <x:f>IF(A35="","",'概要'!$B$4)</x:f>
      </x:c>
      <x:c r="C35" s="2" t="str">
        <x:f>IF(A35="","",IF('案件受付'!G35="","",MAX(0,B35-'案件受付'!G35)))</x:f>
      </x:c>
      <x:c r="D35" s="2" t="str">
        <x:f>IF(A35="","",IF('案件受付'!H35="","",'案件受付'!H35-B35))</x:f>
      </x:c>
      <x:c r="E35" s="2" t="str">
        <x:f>IF(A35="","",IF('案件受付'!H35="","約束日なし",IF('案件受付'!K35="解決済み","解決済み",IF(B35&gt;'案件受付'!H35,"約束日超過","未解決"))))</x:f>
      </x:c>
      <x:c r="F35" s="2" t="str">
        <x:f>IF(A35="","",IF('案件受付'!I35="","行事日なし",IF(B35&gt;='案件受付'!I35,"行事日到来","行事日前")))</x:f>
      </x:c>
      <x:c r="G35" s="2" t="str">
        <x:f>IF(A35="","",IF('案件受付'!B35="","関連番号なし",IF(COUNTIFS('案件受付'!$B$5:$B$104,'案件受付'!B35)&gt;1,"重複の疑い","一意")))</x:f>
      </x:c>
      <x:c r="H35" s="2" t="str">
        <x:f>IF(A35="","",IF(OR('案件受付'!G35="",'案件受付'!H35=""),"日付不足",IF('案件受付'!H35&lt;'案件受付'!G35,"日付順序の誤り","正常")))</x:f>
      </x:c>
      <x:c r="I35" s="2" t="str">
        <x:f>IF(A35="","",IF(OR('案件受付'!C35="",'案件受付'!D35="",'案件受付'!E35="",'案件受付'!F35="",'案件受付'!J35=""),"必須項目不足","正常"))</x:f>
      </x:c>
      <x:c r="J35" s="2" t="str">
        <x:f>IF(A35="","",IF('案件受付'!K35&lt;&gt;"解決済み","未解決",IF(OR('解決記録'!B35="",'解決記録'!C35="",'解決記録'!D35="",'解決記録'!E35="",'解決記録'!G35=""),"解決記録不足","解決記録完了")))</x:f>
      </x:c>
      <x:c r="K35" s="2"/>
      <x:c r="L35" s="2"/>
      <x:c r="M35" s="2"/>
    </x:row>
    <x:row r="36">
      <x:c r="A36" s="2" t="str">
        <x:f>IF('案件受付'!A36="","",'案件受付'!A36)</x:f>
      </x:c>
      <x:c r="B36" s="4" t="str">
        <x:f>IF(A36="","",'概要'!$B$4)</x:f>
      </x:c>
      <x:c r="C36" s="2" t="str">
        <x:f>IF(A36="","",IF('案件受付'!G36="","",MAX(0,B36-'案件受付'!G36)))</x:f>
      </x:c>
      <x:c r="D36" s="2" t="str">
        <x:f>IF(A36="","",IF('案件受付'!H36="","",'案件受付'!H36-B36))</x:f>
      </x:c>
      <x:c r="E36" s="2" t="str">
        <x:f>IF(A36="","",IF('案件受付'!H36="","約束日なし",IF('案件受付'!K36="解決済み","解決済み",IF(B36&gt;'案件受付'!H36,"約束日超過","未解決"))))</x:f>
      </x:c>
      <x:c r="F36" s="2" t="str">
        <x:f>IF(A36="","",IF('案件受付'!I36="","行事日なし",IF(B36&gt;='案件受付'!I36,"行事日到来","行事日前")))</x:f>
      </x:c>
      <x:c r="G36" s="2" t="str">
        <x:f>IF(A36="","",IF('案件受付'!B36="","関連番号なし",IF(COUNTIFS('案件受付'!$B$5:$B$104,'案件受付'!B36)&gt;1,"重複の疑い","一意")))</x:f>
      </x:c>
      <x:c r="H36" s="2" t="str">
        <x:f>IF(A36="","",IF(OR('案件受付'!G36="",'案件受付'!H36=""),"日付不足",IF('案件受付'!H36&lt;'案件受付'!G36,"日付順序の誤り","正常")))</x:f>
      </x:c>
      <x:c r="I36" s="2" t="str">
        <x:f>IF(A36="","",IF(OR('案件受付'!C36="",'案件受付'!D36="",'案件受付'!E36="",'案件受付'!F36="",'案件受付'!J36=""),"必須項目不足","正常"))</x:f>
      </x:c>
      <x:c r="J36" s="2" t="str">
        <x:f>IF(A36="","",IF('案件受付'!K36&lt;&gt;"解決済み","未解決",IF(OR('解決記録'!B36="",'解決記録'!C36="",'解決記録'!D36="",'解決記録'!E36="",'解決記録'!G36=""),"解決記録不足","解決記録完了")))</x:f>
      </x:c>
      <x:c r="K36" s="2"/>
      <x:c r="L36" s="2"/>
      <x:c r="M36" s="2"/>
    </x:row>
    <x:row r="37">
      <x:c r="A37" s="2" t="str">
        <x:f>IF('案件受付'!A37="","",'案件受付'!A37)</x:f>
      </x:c>
      <x:c r="B37" s="4" t="str">
        <x:f>IF(A37="","",'概要'!$B$4)</x:f>
      </x:c>
      <x:c r="C37" s="2" t="str">
        <x:f>IF(A37="","",IF('案件受付'!G37="","",MAX(0,B37-'案件受付'!G37)))</x:f>
      </x:c>
      <x:c r="D37" s="2" t="str">
        <x:f>IF(A37="","",IF('案件受付'!H37="","",'案件受付'!H37-B37))</x:f>
      </x:c>
      <x:c r="E37" s="2" t="str">
        <x:f>IF(A37="","",IF('案件受付'!H37="","約束日なし",IF('案件受付'!K37="解決済み","解決済み",IF(B37&gt;'案件受付'!H37,"約束日超過","未解決"))))</x:f>
      </x:c>
      <x:c r="F37" s="2" t="str">
        <x:f>IF(A37="","",IF('案件受付'!I37="","行事日なし",IF(B37&gt;='案件受付'!I37,"行事日到来","行事日前")))</x:f>
      </x:c>
      <x:c r="G37" s="2" t="str">
        <x:f>IF(A37="","",IF('案件受付'!B37="","関連番号なし",IF(COUNTIFS('案件受付'!$B$5:$B$104,'案件受付'!B37)&gt;1,"重複の疑い","一意")))</x:f>
      </x:c>
      <x:c r="H37" s="2" t="str">
        <x:f>IF(A37="","",IF(OR('案件受付'!G37="",'案件受付'!H37=""),"日付不足",IF('案件受付'!H37&lt;'案件受付'!G37,"日付順序の誤り","正常")))</x:f>
      </x:c>
      <x:c r="I37" s="2" t="str">
        <x:f>IF(A37="","",IF(OR('案件受付'!C37="",'案件受付'!D37="",'案件受付'!E37="",'案件受付'!F37="",'案件受付'!J37=""),"必須項目不足","正常"))</x:f>
      </x:c>
      <x:c r="J37" s="2" t="str">
        <x:f>IF(A37="","",IF('案件受付'!K37&lt;&gt;"解決済み","未解決",IF(OR('解決記録'!B37="",'解決記録'!C37="",'解決記録'!D37="",'解決記録'!E37="",'解決記録'!G37=""),"解決記録不足","解決記録完了")))</x:f>
      </x:c>
      <x:c r="K37" s="2"/>
      <x:c r="L37" s="2"/>
      <x:c r="M37" s="2"/>
    </x:row>
    <x:row r="38">
      <x:c r="A38" s="2" t="str">
        <x:f>IF('案件受付'!A38="","",'案件受付'!A38)</x:f>
      </x:c>
      <x:c r="B38" s="4" t="str">
        <x:f>IF(A38="","",'概要'!$B$4)</x:f>
      </x:c>
      <x:c r="C38" s="2" t="str">
        <x:f>IF(A38="","",IF('案件受付'!G38="","",MAX(0,B38-'案件受付'!G38)))</x:f>
      </x:c>
      <x:c r="D38" s="2" t="str">
        <x:f>IF(A38="","",IF('案件受付'!H38="","",'案件受付'!H38-B38))</x:f>
      </x:c>
      <x:c r="E38" s="2" t="str">
        <x:f>IF(A38="","",IF('案件受付'!H38="","約束日なし",IF('案件受付'!K38="解決済み","解決済み",IF(B38&gt;'案件受付'!H38,"約束日超過","未解決"))))</x:f>
      </x:c>
      <x:c r="F38" s="2" t="str">
        <x:f>IF(A38="","",IF('案件受付'!I38="","行事日なし",IF(B38&gt;='案件受付'!I38,"行事日到来","行事日前")))</x:f>
      </x:c>
      <x:c r="G38" s="2" t="str">
        <x:f>IF(A38="","",IF('案件受付'!B38="","関連番号なし",IF(COUNTIFS('案件受付'!$B$5:$B$104,'案件受付'!B38)&gt;1,"重複の疑い","一意")))</x:f>
      </x:c>
      <x:c r="H38" s="2" t="str">
        <x:f>IF(A38="","",IF(OR('案件受付'!G38="",'案件受付'!H38=""),"日付不足",IF('案件受付'!H38&lt;'案件受付'!G38,"日付順序の誤り","正常")))</x:f>
      </x:c>
      <x:c r="I38" s="2" t="str">
        <x:f>IF(A38="","",IF(OR('案件受付'!C38="",'案件受付'!D38="",'案件受付'!E38="",'案件受付'!F38="",'案件受付'!J38=""),"必須項目不足","正常"))</x:f>
      </x:c>
      <x:c r="J38" s="2" t="str">
        <x:f>IF(A38="","",IF('案件受付'!K38&lt;&gt;"解決済み","未解決",IF(OR('解決記録'!B38="",'解決記録'!C38="",'解決記録'!D38="",'解決記録'!E38="",'解決記録'!G38=""),"解決記録不足","解決記録完了")))</x:f>
      </x:c>
      <x:c r="K38" s="2"/>
      <x:c r="L38" s="2"/>
      <x:c r="M38" s="2"/>
    </x:row>
    <x:row r="39">
      <x:c r="A39" s="2" t="str">
        <x:f>IF('案件受付'!A39="","",'案件受付'!A39)</x:f>
      </x:c>
      <x:c r="B39" s="4" t="str">
        <x:f>IF(A39="","",'概要'!$B$4)</x:f>
      </x:c>
      <x:c r="C39" s="2" t="str">
        <x:f>IF(A39="","",IF('案件受付'!G39="","",MAX(0,B39-'案件受付'!G39)))</x:f>
      </x:c>
      <x:c r="D39" s="2" t="str">
        <x:f>IF(A39="","",IF('案件受付'!H39="","",'案件受付'!H39-B39))</x:f>
      </x:c>
      <x:c r="E39" s="2" t="str">
        <x:f>IF(A39="","",IF('案件受付'!H39="","約束日なし",IF('案件受付'!K39="解決済み","解決済み",IF(B39&gt;'案件受付'!H39,"約束日超過","未解決"))))</x:f>
      </x:c>
      <x:c r="F39" s="2" t="str">
        <x:f>IF(A39="","",IF('案件受付'!I39="","行事日なし",IF(B39&gt;='案件受付'!I39,"行事日到来","行事日前")))</x:f>
      </x:c>
      <x:c r="G39" s="2" t="str">
        <x:f>IF(A39="","",IF('案件受付'!B39="","関連番号なし",IF(COUNTIFS('案件受付'!$B$5:$B$104,'案件受付'!B39)&gt;1,"重複の疑い","一意")))</x:f>
      </x:c>
      <x:c r="H39" s="2" t="str">
        <x:f>IF(A39="","",IF(OR('案件受付'!G39="",'案件受付'!H39=""),"日付不足",IF('案件受付'!H39&lt;'案件受付'!G39,"日付順序の誤り","正常")))</x:f>
      </x:c>
      <x:c r="I39" s="2" t="str">
        <x:f>IF(A39="","",IF(OR('案件受付'!C39="",'案件受付'!D39="",'案件受付'!E39="",'案件受付'!F39="",'案件受付'!J39=""),"必須項目不足","正常"))</x:f>
      </x:c>
      <x:c r="J39" s="2" t="str">
        <x:f>IF(A39="","",IF('案件受付'!K39&lt;&gt;"解決済み","未解決",IF(OR('解決記録'!B39="",'解決記録'!C39="",'解決記録'!D39="",'解決記録'!E39="",'解決記録'!G39=""),"解決記録不足","解決記録完了")))</x:f>
      </x:c>
      <x:c r="K39" s="2"/>
      <x:c r="L39" s="2"/>
      <x:c r="M39" s="2"/>
    </x:row>
    <x:row r="40">
      <x:c r="A40" s="2" t="str">
        <x:f>IF('案件受付'!A40="","",'案件受付'!A40)</x:f>
      </x:c>
      <x:c r="B40" s="4" t="str">
        <x:f>IF(A40="","",'概要'!$B$4)</x:f>
      </x:c>
      <x:c r="C40" s="2" t="str">
        <x:f>IF(A40="","",IF('案件受付'!G40="","",MAX(0,B40-'案件受付'!G40)))</x:f>
      </x:c>
      <x:c r="D40" s="2" t="str">
        <x:f>IF(A40="","",IF('案件受付'!H40="","",'案件受付'!H40-B40))</x:f>
      </x:c>
      <x:c r="E40" s="2" t="str">
        <x:f>IF(A40="","",IF('案件受付'!H40="","約束日なし",IF('案件受付'!K40="解決済み","解決済み",IF(B40&gt;'案件受付'!H40,"約束日超過","未解決"))))</x:f>
      </x:c>
      <x:c r="F40" s="2" t="str">
        <x:f>IF(A40="","",IF('案件受付'!I40="","行事日なし",IF(B40&gt;='案件受付'!I40,"行事日到来","行事日前")))</x:f>
      </x:c>
      <x:c r="G40" s="2" t="str">
        <x:f>IF(A40="","",IF('案件受付'!B40="","関連番号なし",IF(COUNTIFS('案件受付'!$B$5:$B$104,'案件受付'!B40)&gt;1,"重複の疑い","一意")))</x:f>
      </x:c>
      <x:c r="H40" s="2" t="str">
        <x:f>IF(A40="","",IF(OR('案件受付'!G40="",'案件受付'!H40=""),"日付不足",IF('案件受付'!H40&lt;'案件受付'!G40,"日付順序の誤り","正常")))</x:f>
      </x:c>
      <x:c r="I40" s="2" t="str">
        <x:f>IF(A40="","",IF(OR('案件受付'!C40="",'案件受付'!D40="",'案件受付'!E40="",'案件受付'!F40="",'案件受付'!J40=""),"必須項目不足","正常"))</x:f>
      </x:c>
      <x:c r="J40" s="2" t="str">
        <x:f>IF(A40="","",IF('案件受付'!K40&lt;&gt;"解決済み","未解決",IF(OR('解決記録'!B40="",'解決記録'!C40="",'解決記録'!D40="",'解決記録'!E40="",'解決記録'!G40=""),"解決記録不足","解決記録完了")))</x:f>
      </x:c>
      <x:c r="K40" s="2"/>
      <x:c r="L40" s="2"/>
      <x:c r="M40" s="2"/>
    </x:row>
    <x:row r="41">
      <x:c r="A41" s="2" t="str">
        <x:f>IF('案件受付'!A41="","",'案件受付'!A41)</x:f>
      </x:c>
      <x:c r="B41" s="4" t="str">
        <x:f>IF(A41="","",'概要'!$B$4)</x:f>
      </x:c>
      <x:c r="C41" s="2" t="str">
        <x:f>IF(A41="","",IF('案件受付'!G41="","",MAX(0,B41-'案件受付'!G41)))</x:f>
      </x:c>
      <x:c r="D41" s="2" t="str">
        <x:f>IF(A41="","",IF('案件受付'!H41="","",'案件受付'!H41-B41))</x:f>
      </x:c>
      <x:c r="E41" s="2" t="str">
        <x:f>IF(A41="","",IF('案件受付'!H41="","約束日なし",IF('案件受付'!K41="解決済み","解決済み",IF(B41&gt;'案件受付'!H41,"約束日超過","未解決"))))</x:f>
      </x:c>
      <x:c r="F41" s="2" t="str">
        <x:f>IF(A41="","",IF('案件受付'!I41="","行事日なし",IF(B41&gt;='案件受付'!I41,"行事日到来","行事日前")))</x:f>
      </x:c>
      <x:c r="G41" s="2" t="str">
        <x:f>IF(A41="","",IF('案件受付'!B41="","関連番号なし",IF(COUNTIFS('案件受付'!$B$5:$B$104,'案件受付'!B41)&gt;1,"重複の疑い","一意")))</x:f>
      </x:c>
      <x:c r="H41" s="2" t="str">
        <x:f>IF(A41="","",IF(OR('案件受付'!G41="",'案件受付'!H41=""),"日付不足",IF('案件受付'!H41&lt;'案件受付'!G41,"日付順序の誤り","正常")))</x:f>
      </x:c>
      <x:c r="I41" s="2" t="str">
        <x:f>IF(A41="","",IF(OR('案件受付'!C41="",'案件受付'!D41="",'案件受付'!E41="",'案件受付'!F41="",'案件受付'!J41=""),"必須項目不足","正常"))</x:f>
      </x:c>
      <x:c r="J41" s="2" t="str">
        <x:f>IF(A41="","",IF('案件受付'!K41&lt;&gt;"解決済み","未解決",IF(OR('解決記録'!B41="",'解決記録'!C41="",'解決記録'!D41="",'解決記録'!E41="",'解決記録'!G41=""),"解決記録不足","解決記録完了")))</x:f>
      </x:c>
      <x:c r="K41" s="2"/>
      <x:c r="L41" s="2"/>
      <x:c r="M41" s="2"/>
    </x:row>
    <x:row r="42">
      <x:c r="A42" s="2" t="str">
        <x:f>IF('案件受付'!A42="","",'案件受付'!A42)</x:f>
      </x:c>
      <x:c r="B42" s="4" t="str">
        <x:f>IF(A42="","",'概要'!$B$4)</x:f>
      </x:c>
      <x:c r="C42" s="2" t="str">
        <x:f>IF(A42="","",IF('案件受付'!G42="","",MAX(0,B42-'案件受付'!G42)))</x:f>
      </x:c>
      <x:c r="D42" s="2" t="str">
        <x:f>IF(A42="","",IF('案件受付'!H42="","",'案件受付'!H42-B42))</x:f>
      </x:c>
      <x:c r="E42" s="2" t="str">
        <x:f>IF(A42="","",IF('案件受付'!H42="","約束日なし",IF('案件受付'!K42="解決済み","解決済み",IF(B42&gt;'案件受付'!H42,"約束日超過","未解決"))))</x:f>
      </x:c>
      <x:c r="F42" s="2" t="str">
        <x:f>IF(A42="","",IF('案件受付'!I42="","行事日なし",IF(B42&gt;='案件受付'!I42,"行事日到来","行事日前")))</x:f>
      </x:c>
      <x:c r="G42" s="2" t="str">
        <x:f>IF(A42="","",IF('案件受付'!B42="","関連番号なし",IF(COUNTIFS('案件受付'!$B$5:$B$104,'案件受付'!B42)&gt;1,"重複の疑い","一意")))</x:f>
      </x:c>
      <x:c r="H42" s="2" t="str">
        <x:f>IF(A42="","",IF(OR('案件受付'!G42="",'案件受付'!H42=""),"日付不足",IF('案件受付'!H42&lt;'案件受付'!G42,"日付順序の誤り","正常")))</x:f>
      </x:c>
      <x:c r="I42" s="2" t="str">
        <x:f>IF(A42="","",IF(OR('案件受付'!C42="",'案件受付'!D42="",'案件受付'!E42="",'案件受付'!F42="",'案件受付'!J42=""),"必須項目不足","正常"))</x:f>
      </x:c>
      <x:c r="J42" s="2" t="str">
        <x:f>IF(A42="","",IF('案件受付'!K42&lt;&gt;"解決済み","未解決",IF(OR('解決記録'!B42="",'解決記録'!C42="",'解決記録'!D42="",'解決記録'!E42="",'解決記録'!G42=""),"解決記録不足","解決記録完了")))</x:f>
      </x:c>
      <x:c r="K42" s="2"/>
      <x:c r="L42" s="2"/>
      <x:c r="M42" s="2"/>
    </x:row>
    <x:row r="43">
      <x:c r="A43" s="2" t="str">
        <x:f>IF('案件受付'!A43="","",'案件受付'!A43)</x:f>
      </x:c>
      <x:c r="B43" s="4" t="str">
        <x:f>IF(A43="","",'概要'!$B$4)</x:f>
      </x:c>
      <x:c r="C43" s="2" t="str">
        <x:f>IF(A43="","",IF('案件受付'!G43="","",MAX(0,B43-'案件受付'!G43)))</x:f>
      </x:c>
      <x:c r="D43" s="2" t="str">
        <x:f>IF(A43="","",IF('案件受付'!H43="","",'案件受付'!H43-B43))</x:f>
      </x:c>
      <x:c r="E43" s="2" t="str">
        <x:f>IF(A43="","",IF('案件受付'!H43="","約束日なし",IF('案件受付'!K43="解決済み","解決済み",IF(B43&gt;'案件受付'!H43,"約束日超過","未解決"))))</x:f>
      </x:c>
      <x:c r="F43" s="2" t="str">
        <x:f>IF(A43="","",IF('案件受付'!I43="","行事日なし",IF(B43&gt;='案件受付'!I43,"行事日到来","行事日前")))</x:f>
      </x:c>
      <x:c r="G43" s="2" t="str">
        <x:f>IF(A43="","",IF('案件受付'!B43="","関連番号なし",IF(COUNTIFS('案件受付'!$B$5:$B$104,'案件受付'!B43)&gt;1,"重複の疑い","一意")))</x:f>
      </x:c>
      <x:c r="H43" s="2" t="str">
        <x:f>IF(A43="","",IF(OR('案件受付'!G43="",'案件受付'!H43=""),"日付不足",IF('案件受付'!H43&lt;'案件受付'!G43,"日付順序の誤り","正常")))</x:f>
      </x:c>
      <x:c r="I43" s="2" t="str">
        <x:f>IF(A43="","",IF(OR('案件受付'!C43="",'案件受付'!D43="",'案件受付'!E43="",'案件受付'!F43="",'案件受付'!J43=""),"必須項目不足","正常"))</x:f>
      </x:c>
      <x:c r="J43" s="2" t="str">
        <x:f>IF(A43="","",IF('案件受付'!K43&lt;&gt;"解決済み","未解決",IF(OR('解決記録'!B43="",'解決記録'!C43="",'解決記録'!D43="",'解決記録'!E43="",'解決記録'!G43=""),"解決記録不足","解決記録完了")))</x:f>
      </x:c>
      <x:c r="K43" s="2"/>
      <x:c r="L43" s="2"/>
      <x:c r="M43" s="2"/>
    </x:row>
    <x:row r="44">
      <x:c r="A44" s="2" t="str">
        <x:f>IF('案件受付'!A44="","",'案件受付'!A44)</x:f>
      </x:c>
      <x:c r="B44" s="4" t="str">
        <x:f>IF(A44="","",'概要'!$B$4)</x:f>
      </x:c>
      <x:c r="C44" s="2" t="str">
        <x:f>IF(A44="","",IF('案件受付'!G44="","",MAX(0,B44-'案件受付'!G44)))</x:f>
      </x:c>
      <x:c r="D44" s="2" t="str">
        <x:f>IF(A44="","",IF('案件受付'!H44="","",'案件受付'!H44-B44))</x:f>
      </x:c>
      <x:c r="E44" s="2" t="str">
        <x:f>IF(A44="","",IF('案件受付'!H44="","約束日なし",IF('案件受付'!K44="解決済み","解決済み",IF(B44&gt;'案件受付'!H44,"約束日超過","未解決"))))</x:f>
      </x:c>
      <x:c r="F44" s="2" t="str">
        <x:f>IF(A44="","",IF('案件受付'!I44="","行事日なし",IF(B44&gt;='案件受付'!I44,"行事日到来","行事日前")))</x:f>
      </x:c>
      <x:c r="G44" s="2" t="str">
        <x:f>IF(A44="","",IF('案件受付'!B44="","関連番号なし",IF(COUNTIFS('案件受付'!$B$5:$B$104,'案件受付'!B44)&gt;1,"重複の疑い","一意")))</x:f>
      </x:c>
      <x:c r="H44" s="2" t="str">
        <x:f>IF(A44="","",IF(OR('案件受付'!G44="",'案件受付'!H44=""),"日付不足",IF('案件受付'!H44&lt;'案件受付'!G44,"日付順序の誤り","正常")))</x:f>
      </x:c>
      <x:c r="I44" s="2" t="str">
        <x:f>IF(A44="","",IF(OR('案件受付'!C44="",'案件受付'!D44="",'案件受付'!E44="",'案件受付'!F44="",'案件受付'!J44=""),"必須項目不足","正常"))</x:f>
      </x:c>
      <x:c r="J44" s="2" t="str">
        <x:f>IF(A44="","",IF('案件受付'!K44&lt;&gt;"解決済み","未解決",IF(OR('解決記録'!B44="",'解決記録'!C44="",'解決記録'!D44="",'解決記録'!E44="",'解決記録'!G44=""),"解決記録不足","解決記録完了")))</x:f>
      </x:c>
      <x:c r="K44" s="2"/>
      <x:c r="L44" s="2"/>
      <x:c r="M44" s="2"/>
    </x:row>
    <x:row r="45">
      <x:c r="A45" s="2" t="str">
        <x:f>IF('案件受付'!A45="","",'案件受付'!A45)</x:f>
      </x:c>
      <x:c r="B45" s="4" t="str">
        <x:f>IF(A45="","",'概要'!$B$4)</x:f>
      </x:c>
      <x:c r="C45" s="2" t="str">
        <x:f>IF(A45="","",IF('案件受付'!G45="","",MAX(0,B45-'案件受付'!G45)))</x:f>
      </x:c>
      <x:c r="D45" s="2" t="str">
        <x:f>IF(A45="","",IF('案件受付'!H45="","",'案件受付'!H45-B45))</x:f>
      </x:c>
      <x:c r="E45" s="2" t="str">
        <x:f>IF(A45="","",IF('案件受付'!H45="","約束日なし",IF('案件受付'!K45="解決済み","解決済み",IF(B45&gt;'案件受付'!H45,"約束日超過","未解決"))))</x:f>
      </x:c>
      <x:c r="F45" s="2" t="str">
        <x:f>IF(A45="","",IF('案件受付'!I45="","行事日なし",IF(B45&gt;='案件受付'!I45,"行事日到来","行事日前")))</x:f>
      </x:c>
      <x:c r="G45" s="2" t="str">
        <x:f>IF(A45="","",IF('案件受付'!B45="","関連番号なし",IF(COUNTIFS('案件受付'!$B$5:$B$104,'案件受付'!B45)&gt;1,"重複の疑い","一意")))</x:f>
      </x:c>
      <x:c r="H45" s="2" t="str">
        <x:f>IF(A45="","",IF(OR('案件受付'!G45="",'案件受付'!H45=""),"日付不足",IF('案件受付'!H45&lt;'案件受付'!G45,"日付順序の誤り","正常")))</x:f>
      </x:c>
      <x:c r="I45" s="2" t="str">
        <x:f>IF(A45="","",IF(OR('案件受付'!C45="",'案件受付'!D45="",'案件受付'!E45="",'案件受付'!F45="",'案件受付'!J45=""),"必須項目不足","正常"))</x:f>
      </x:c>
      <x:c r="J45" s="2" t="str">
        <x:f>IF(A45="","",IF('案件受付'!K45&lt;&gt;"解決済み","未解決",IF(OR('解決記録'!B45="",'解決記録'!C45="",'解決記録'!D45="",'解決記録'!E45="",'解決記録'!G45=""),"解決記録不足","解決記録完了")))</x:f>
      </x:c>
      <x:c r="K45" s="2"/>
      <x:c r="L45" s="2"/>
      <x:c r="M45" s="2"/>
    </x:row>
    <x:row r="46">
      <x:c r="A46" s="2" t="str">
        <x:f>IF('案件受付'!A46="","",'案件受付'!A46)</x:f>
      </x:c>
      <x:c r="B46" s="4" t="str">
        <x:f>IF(A46="","",'概要'!$B$4)</x:f>
      </x:c>
      <x:c r="C46" s="2" t="str">
        <x:f>IF(A46="","",IF('案件受付'!G46="","",MAX(0,B46-'案件受付'!G46)))</x:f>
      </x:c>
      <x:c r="D46" s="2" t="str">
        <x:f>IF(A46="","",IF('案件受付'!H46="","",'案件受付'!H46-B46))</x:f>
      </x:c>
      <x:c r="E46" s="2" t="str">
        <x:f>IF(A46="","",IF('案件受付'!H46="","約束日なし",IF('案件受付'!K46="解決済み","解決済み",IF(B46&gt;'案件受付'!H46,"約束日超過","未解決"))))</x:f>
      </x:c>
      <x:c r="F46" s="2" t="str">
        <x:f>IF(A46="","",IF('案件受付'!I46="","行事日なし",IF(B46&gt;='案件受付'!I46,"行事日到来","行事日前")))</x:f>
      </x:c>
      <x:c r="G46" s="2" t="str">
        <x:f>IF(A46="","",IF('案件受付'!B46="","関連番号なし",IF(COUNTIFS('案件受付'!$B$5:$B$104,'案件受付'!B46)&gt;1,"重複の疑い","一意")))</x:f>
      </x:c>
      <x:c r="H46" s="2" t="str">
        <x:f>IF(A46="","",IF(OR('案件受付'!G46="",'案件受付'!H46=""),"日付不足",IF('案件受付'!H46&lt;'案件受付'!G46,"日付順序の誤り","正常")))</x:f>
      </x:c>
      <x:c r="I46" s="2" t="str">
        <x:f>IF(A46="","",IF(OR('案件受付'!C46="",'案件受付'!D46="",'案件受付'!E46="",'案件受付'!F46="",'案件受付'!J46=""),"必須項目不足","正常"))</x:f>
      </x:c>
      <x:c r="J46" s="2" t="str">
        <x:f>IF(A46="","",IF('案件受付'!K46&lt;&gt;"解決済み","未解決",IF(OR('解決記録'!B46="",'解決記録'!C46="",'解決記録'!D46="",'解決記録'!E46="",'解決記録'!G46=""),"解決記録不足","解決記録完了")))</x:f>
      </x:c>
      <x:c r="K46" s="2"/>
      <x:c r="L46" s="2"/>
      <x:c r="M46" s="2"/>
    </x:row>
    <x:row r="47">
      <x:c r="A47" s="2" t="str">
        <x:f>IF('案件受付'!A47="","",'案件受付'!A47)</x:f>
      </x:c>
      <x:c r="B47" s="4" t="str">
        <x:f>IF(A47="","",'概要'!$B$4)</x:f>
      </x:c>
      <x:c r="C47" s="2" t="str">
        <x:f>IF(A47="","",IF('案件受付'!G47="","",MAX(0,B47-'案件受付'!G47)))</x:f>
      </x:c>
      <x:c r="D47" s="2" t="str">
        <x:f>IF(A47="","",IF('案件受付'!H47="","",'案件受付'!H47-B47))</x:f>
      </x:c>
      <x:c r="E47" s="2" t="str">
        <x:f>IF(A47="","",IF('案件受付'!H47="","約束日なし",IF('案件受付'!K47="解決済み","解決済み",IF(B47&gt;'案件受付'!H47,"約束日超過","未解決"))))</x:f>
      </x:c>
      <x:c r="F47" s="2" t="str">
        <x:f>IF(A47="","",IF('案件受付'!I47="","行事日なし",IF(B47&gt;='案件受付'!I47,"行事日到来","行事日前")))</x:f>
      </x:c>
      <x:c r="G47" s="2" t="str">
        <x:f>IF(A47="","",IF('案件受付'!B47="","関連番号なし",IF(COUNTIFS('案件受付'!$B$5:$B$104,'案件受付'!B47)&gt;1,"重複の疑い","一意")))</x:f>
      </x:c>
      <x:c r="H47" s="2" t="str">
        <x:f>IF(A47="","",IF(OR('案件受付'!G47="",'案件受付'!H47=""),"日付不足",IF('案件受付'!H47&lt;'案件受付'!G47,"日付順序の誤り","正常")))</x:f>
      </x:c>
      <x:c r="I47" s="2" t="str">
        <x:f>IF(A47="","",IF(OR('案件受付'!C47="",'案件受付'!D47="",'案件受付'!E47="",'案件受付'!F47="",'案件受付'!J47=""),"必須項目不足","正常"))</x:f>
      </x:c>
      <x:c r="J47" s="2" t="str">
        <x:f>IF(A47="","",IF('案件受付'!K47&lt;&gt;"解決済み","未解決",IF(OR('解決記録'!B47="",'解決記録'!C47="",'解決記録'!D47="",'解決記録'!E47="",'解決記録'!G47=""),"解決記録不足","解決記録完了")))</x:f>
      </x:c>
      <x:c r="K47" s="2"/>
      <x:c r="L47" s="2"/>
      <x:c r="M47" s="2"/>
    </x:row>
    <x:row r="48">
      <x:c r="A48" s="2" t="str">
        <x:f>IF('案件受付'!A48="","",'案件受付'!A48)</x:f>
      </x:c>
      <x:c r="B48" s="4" t="str">
        <x:f>IF(A48="","",'概要'!$B$4)</x:f>
      </x:c>
      <x:c r="C48" s="2" t="str">
        <x:f>IF(A48="","",IF('案件受付'!G48="","",MAX(0,B48-'案件受付'!G48)))</x:f>
      </x:c>
      <x:c r="D48" s="2" t="str">
        <x:f>IF(A48="","",IF('案件受付'!H48="","",'案件受付'!H48-B48))</x:f>
      </x:c>
      <x:c r="E48" s="2" t="str">
        <x:f>IF(A48="","",IF('案件受付'!H48="","約束日なし",IF('案件受付'!K48="解決済み","解決済み",IF(B48&gt;'案件受付'!H48,"約束日超過","未解決"))))</x:f>
      </x:c>
      <x:c r="F48" s="2" t="str">
        <x:f>IF(A48="","",IF('案件受付'!I48="","行事日なし",IF(B48&gt;='案件受付'!I48,"行事日到来","行事日前")))</x:f>
      </x:c>
      <x:c r="G48" s="2" t="str">
        <x:f>IF(A48="","",IF('案件受付'!B48="","関連番号なし",IF(COUNTIFS('案件受付'!$B$5:$B$104,'案件受付'!B48)&gt;1,"重複の疑い","一意")))</x:f>
      </x:c>
      <x:c r="H48" s="2" t="str">
        <x:f>IF(A48="","",IF(OR('案件受付'!G48="",'案件受付'!H48=""),"日付不足",IF('案件受付'!H48&lt;'案件受付'!G48,"日付順序の誤り","正常")))</x:f>
      </x:c>
      <x:c r="I48" s="2" t="str">
        <x:f>IF(A48="","",IF(OR('案件受付'!C48="",'案件受付'!D48="",'案件受付'!E48="",'案件受付'!F48="",'案件受付'!J48=""),"必須項目不足","正常"))</x:f>
      </x:c>
      <x:c r="J48" s="2" t="str">
        <x:f>IF(A48="","",IF('案件受付'!K48&lt;&gt;"解決済み","未解決",IF(OR('解決記録'!B48="",'解決記録'!C48="",'解決記録'!D48="",'解決記録'!E48="",'解決記録'!G48=""),"解決記録不足","解決記録完了")))</x:f>
      </x:c>
      <x:c r="K48" s="2"/>
      <x:c r="L48" s="2"/>
      <x:c r="M48" s="2"/>
    </x:row>
    <x:row r="49">
      <x:c r="A49" s="2" t="str">
        <x:f>IF('案件受付'!A49="","",'案件受付'!A49)</x:f>
      </x:c>
      <x:c r="B49" s="4" t="str">
        <x:f>IF(A49="","",'概要'!$B$4)</x:f>
      </x:c>
      <x:c r="C49" s="2" t="str">
        <x:f>IF(A49="","",IF('案件受付'!G49="","",MAX(0,B49-'案件受付'!G49)))</x:f>
      </x:c>
      <x:c r="D49" s="2" t="str">
        <x:f>IF(A49="","",IF('案件受付'!H49="","",'案件受付'!H49-B49))</x:f>
      </x:c>
      <x:c r="E49" s="2" t="str">
        <x:f>IF(A49="","",IF('案件受付'!H49="","約束日なし",IF('案件受付'!K49="解決済み","解決済み",IF(B49&gt;'案件受付'!H49,"約束日超過","未解決"))))</x:f>
      </x:c>
      <x:c r="F49" s="2" t="str">
        <x:f>IF(A49="","",IF('案件受付'!I49="","行事日なし",IF(B49&gt;='案件受付'!I49,"行事日到来","行事日前")))</x:f>
      </x:c>
      <x:c r="G49" s="2" t="str">
        <x:f>IF(A49="","",IF('案件受付'!B49="","関連番号なし",IF(COUNTIFS('案件受付'!$B$5:$B$104,'案件受付'!B49)&gt;1,"重複の疑い","一意")))</x:f>
      </x:c>
      <x:c r="H49" s="2" t="str">
        <x:f>IF(A49="","",IF(OR('案件受付'!G49="",'案件受付'!H49=""),"日付不足",IF('案件受付'!H49&lt;'案件受付'!G49,"日付順序の誤り","正常")))</x:f>
      </x:c>
      <x:c r="I49" s="2" t="str">
        <x:f>IF(A49="","",IF(OR('案件受付'!C49="",'案件受付'!D49="",'案件受付'!E49="",'案件受付'!F49="",'案件受付'!J49=""),"必須項目不足","正常"))</x:f>
      </x:c>
      <x:c r="J49" s="2" t="str">
        <x:f>IF(A49="","",IF('案件受付'!K49&lt;&gt;"解決済み","未解決",IF(OR('解決記録'!B49="",'解決記録'!C49="",'解決記録'!D49="",'解決記録'!E49="",'解決記録'!G49=""),"解決記録不足","解決記録完了")))</x:f>
      </x:c>
      <x:c r="K49" s="2"/>
      <x:c r="L49" s="2"/>
      <x:c r="M49" s="2"/>
    </x:row>
    <x:row r="50">
      <x:c r="A50" s="2" t="str">
        <x:f>IF('案件受付'!A50="","",'案件受付'!A50)</x:f>
      </x:c>
      <x:c r="B50" s="4" t="str">
        <x:f>IF(A50="","",'概要'!$B$4)</x:f>
      </x:c>
      <x:c r="C50" s="2" t="str">
        <x:f>IF(A50="","",IF('案件受付'!G50="","",MAX(0,B50-'案件受付'!G50)))</x:f>
      </x:c>
      <x:c r="D50" s="2" t="str">
        <x:f>IF(A50="","",IF('案件受付'!H50="","",'案件受付'!H50-B50))</x:f>
      </x:c>
      <x:c r="E50" s="2" t="str">
        <x:f>IF(A50="","",IF('案件受付'!H50="","約束日なし",IF('案件受付'!K50="解決済み","解決済み",IF(B50&gt;'案件受付'!H50,"約束日超過","未解決"))))</x:f>
      </x:c>
      <x:c r="F50" s="2" t="str">
        <x:f>IF(A50="","",IF('案件受付'!I50="","行事日なし",IF(B50&gt;='案件受付'!I50,"行事日到来","行事日前")))</x:f>
      </x:c>
      <x:c r="G50" s="2" t="str">
        <x:f>IF(A50="","",IF('案件受付'!B50="","関連番号なし",IF(COUNTIFS('案件受付'!$B$5:$B$104,'案件受付'!B50)&gt;1,"重複の疑い","一意")))</x:f>
      </x:c>
      <x:c r="H50" s="2" t="str">
        <x:f>IF(A50="","",IF(OR('案件受付'!G50="",'案件受付'!H50=""),"日付不足",IF('案件受付'!H50&lt;'案件受付'!G50,"日付順序の誤り","正常")))</x:f>
      </x:c>
      <x:c r="I50" s="2" t="str">
        <x:f>IF(A50="","",IF(OR('案件受付'!C50="",'案件受付'!D50="",'案件受付'!E50="",'案件受付'!F50="",'案件受付'!J50=""),"必須項目不足","正常"))</x:f>
      </x:c>
      <x:c r="J50" s="2" t="str">
        <x:f>IF(A50="","",IF('案件受付'!K50&lt;&gt;"解決済み","未解決",IF(OR('解決記録'!B50="",'解決記録'!C50="",'解決記録'!D50="",'解決記録'!E50="",'解決記録'!G50=""),"解決記録不足","解決記録完了")))</x:f>
      </x:c>
      <x:c r="K50" s="2"/>
      <x:c r="L50" s="2"/>
      <x:c r="M50" s="2"/>
    </x:row>
    <x:row r="51">
      <x:c r="A51" s="2" t="str">
        <x:f>IF('案件受付'!A51="","",'案件受付'!A51)</x:f>
      </x:c>
      <x:c r="B51" s="4" t="str">
        <x:f>IF(A51="","",'概要'!$B$4)</x:f>
      </x:c>
      <x:c r="C51" s="2" t="str">
        <x:f>IF(A51="","",IF('案件受付'!G51="","",MAX(0,B51-'案件受付'!G51)))</x:f>
      </x:c>
      <x:c r="D51" s="2" t="str">
        <x:f>IF(A51="","",IF('案件受付'!H51="","",'案件受付'!H51-B51))</x:f>
      </x:c>
      <x:c r="E51" s="2" t="str">
        <x:f>IF(A51="","",IF('案件受付'!H51="","約束日なし",IF('案件受付'!K51="解決済み","解決済み",IF(B51&gt;'案件受付'!H51,"約束日超過","未解決"))))</x:f>
      </x:c>
      <x:c r="F51" s="2" t="str">
        <x:f>IF(A51="","",IF('案件受付'!I51="","行事日なし",IF(B51&gt;='案件受付'!I51,"行事日到来","行事日前")))</x:f>
      </x:c>
      <x:c r="G51" s="2" t="str">
        <x:f>IF(A51="","",IF('案件受付'!B51="","関連番号なし",IF(COUNTIFS('案件受付'!$B$5:$B$104,'案件受付'!B51)&gt;1,"重複の疑い","一意")))</x:f>
      </x:c>
      <x:c r="H51" s="2" t="str">
        <x:f>IF(A51="","",IF(OR('案件受付'!G51="",'案件受付'!H51=""),"日付不足",IF('案件受付'!H51&lt;'案件受付'!G51,"日付順序の誤り","正常")))</x:f>
      </x:c>
      <x:c r="I51" s="2" t="str">
        <x:f>IF(A51="","",IF(OR('案件受付'!C51="",'案件受付'!D51="",'案件受付'!E51="",'案件受付'!F51="",'案件受付'!J51=""),"必須項目不足","正常"))</x:f>
      </x:c>
      <x:c r="J51" s="2" t="str">
        <x:f>IF(A51="","",IF('案件受付'!K51&lt;&gt;"解決済み","未解決",IF(OR('解決記録'!B51="",'解決記録'!C51="",'解決記録'!D51="",'解決記録'!E51="",'解決記録'!G51=""),"解決記録不足","解決記録完了")))</x:f>
      </x:c>
      <x:c r="K51" s="2"/>
      <x:c r="L51" s="2"/>
      <x:c r="M51" s="2"/>
    </x:row>
    <x:row r="52">
      <x:c r="A52" s="2" t="str">
        <x:f>IF('案件受付'!A52="","",'案件受付'!A52)</x:f>
      </x:c>
      <x:c r="B52" s="4" t="str">
        <x:f>IF(A52="","",'概要'!$B$4)</x:f>
      </x:c>
      <x:c r="C52" s="2" t="str">
        <x:f>IF(A52="","",IF('案件受付'!G52="","",MAX(0,B52-'案件受付'!G52)))</x:f>
      </x:c>
      <x:c r="D52" s="2" t="str">
        <x:f>IF(A52="","",IF('案件受付'!H52="","",'案件受付'!H52-B52))</x:f>
      </x:c>
      <x:c r="E52" s="2" t="str">
        <x:f>IF(A52="","",IF('案件受付'!H52="","約束日なし",IF('案件受付'!K52="解決済み","解決済み",IF(B52&gt;'案件受付'!H52,"約束日超過","未解決"))))</x:f>
      </x:c>
      <x:c r="F52" s="2" t="str">
        <x:f>IF(A52="","",IF('案件受付'!I52="","行事日なし",IF(B52&gt;='案件受付'!I52,"行事日到来","行事日前")))</x:f>
      </x:c>
      <x:c r="G52" s="2" t="str">
        <x:f>IF(A52="","",IF('案件受付'!B52="","関連番号なし",IF(COUNTIFS('案件受付'!$B$5:$B$104,'案件受付'!B52)&gt;1,"重複の疑い","一意")))</x:f>
      </x:c>
      <x:c r="H52" s="2" t="str">
        <x:f>IF(A52="","",IF(OR('案件受付'!G52="",'案件受付'!H52=""),"日付不足",IF('案件受付'!H52&lt;'案件受付'!G52,"日付順序の誤り","正常")))</x:f>
      </x:c>
      <x:c r="I52" s="2" t="str">
        <x:f>IF(A52="","",IF(OR('案件受付'!C52="",'案件受付'!D52="",'案件受付'!E52="",'案件受付'!F52="",'案件受付'!J52=""),"必須項目不足","正常"))</x:f>
      </x:c>
      <x:c r="J52" s="2" t="str">
        <x:f>IF(A52="","",IF('案件受付'!K52&lt;&gt;"解決済み","未解決",IF(OR('解決記録'!B52="",'解決記録'!C52="",'解決記録'!D52="",'解決記録'!E52="",'解決記録'!G52=""),"解決記録不足","解決記録完了")))</x:f>
      </x:c>
      <x:c r="K52" s="2"/>
      <x:c r="L52" s="2"/>
      <x:c r="M52" s="2"/>
    </x:row>
    <x:row r="53">
      <x:c r="A53" s="2" t="str">
        <x:f>IF('案件受付'!A53="","",'案件受付'!A53)</x:f>
      </x:c>
      <x:c r="B53" s="4" t="str">
        <x:f>IF(A53="","",'概要'!$B$4)</x:f>
      </x:c>
      <x:c r="C53" s="2" t="str">
        <x:f>IF(A53="","",IF('案件受付'!G53="","",MAX(0,B53-'案件受付'!G53)))</x:f>
      </x:c>
      <x:c r="D53" s="2" t="str">
        <x:f>IF(A53="","",IF('案件受付'!H53="","",'案件受付'!H53-B53))</x:f>
      </x:c>
      <x:c r="E53" s="2" t="str">
        <x:f>IF(A53="","",IF('案件受付'!H53="","約束日なし",IF('案件受付'!K53="解決済み","解決済み",IF(B53&gt;'案件受付'!H53,"約束日超過","未解決"))))</x:f>
      </x:c>
      <x:c r="F53" s="2" t="str">
        <x:f>IF(A53="","",IF('案件受付'!I53="","行事日なし",IF(B53&gt;='案件受付'!I53,"行事日到来","行事日前")))</x:f>
      </x:c>
      <x:c r="G53" s="2" t="str">
        <x:f>IF(A53="","",IF('案件受付'!B53="","関連番号なし",IF(COUNTIFS('案件受付'!$B$5:$B$104,'案件受付'!B53)&gt;1,"重複の疑い","一意")))</x:f>
      </x:c>
      <x:c r="H53" s="2" t="str">
        <x:f>IF(A53="","",IF(OR('案件受付'!G53="",'案件受付'!H53=""),"日付不足",IF('案件受付'!H53&lt;'案件受付'!G53,"日付順序の誤り","正常")))</x:f>
      </x:c>
      <x:c r="I53" s="2" t="str">
        <x:f>IF(A53="","",IF(OR('案件受付'!C53="",'案件受付'!D53="",'案件受付'!E53="",'案件受付'!F53="",'案件受付'!J53=""),"必須項目不足","正常"))</x:f>
      </x:c>
      <x:c r="J53" s="2" t="str">
        <x:f>IF(A53="","",IF('案件受付'!K53&lt;&gt;"解決済み","未解決",IF(OR('解決記録'!B53="",'解決記録'!C53="",'解決記録'!D53="",'解決記録'!E53="",'解決記録'!G53=""),"解決記録不足","解決記録完了")))</x:f>
      </x:c>
      <x:c r="K53" s="2"/>
      <x:c r="L53" s="2"/>
      <x:c r="M53" s="2"/>
    </x:row>
    <x:row r="54">
      <x:c r="A54" s="2" t="str">
        <x:f>IF('案件受付'!A54="","",'案件受付'!A54)</x:f>
      </x:c>
      <x:c r="B54" s="4" t="str">
        <x:f>IF(A54="","",'概要'!$B$4)</x:f>
      </x:c>
      <x:c r="C54" s="2" t="str">
        <x:f>IF(A54="","",IF('案件受付'!G54="","",MAX(0,B54-'案件受付'!G54)))</x:f>
      </x:c>
      <x:c r="D54" s="2" t="str">
        <x:f>IF(A54="","",IF('案件受付'!H54="","",'案件受付'!H54-B54))</x:f>
      </x:c>
      <x:c r="E54" s="2" t="str">
        <x:f>IF(A54="","",IF('案件受付'!H54="","約束日なし",IF('案件受付'!K54="解決済み","解決済み",IF(B54&gt;'案件受付'!H54,"約束日超過","未解決"))))</x:f>
      </x:c>
      <x:c r="F54" s="2" t="str">
        <x:f>IF(A54="","",IF('案件受付'!I54="","行事日なし",IF(B54&gt;='案件受付'!I54,"行事日到来","行事日前")))</x:f>
      </x:c>
      <x:c r="G54" s="2" t="str">
        <x:f>IF(A54="","",IF('案件受付'!B54="","関連番号なし",IF(COUNTIFS('案件受付'!$B$5:$B$104,'案件受付'!B54)&gt;1,"重複の疑い","一意")))</x:f>
      </x:c>
      <x:c r="H54" s="2" t="str">
        <x:f>IF(A54="","",IF(OR('案件受付'!G54="",'案件受付'!H54=""),"日付不足",IF('案件受付'!H54&lt;'案件受付'!G54,"日付順序の誤り","正常")))</x:f>
      </x:c>
      <x:c r="I54" s="2" t="str">
        <x:f>IF(A54="","",IF(OR('案件受付'!C54="",'案件受付'!D54="",'案件受付'!E54="",'案件受付'!F54="",'案件受付'!J54=""),"必須項目不足","正常"))</x:f>
      </x:c>
      <x:c r="J54" s="2" t="str">
        <x:f>IF(A54="","",IF('案件受付'!K54&lt;&gt;"解決済み","未解決",IF(OR('解決記録'!B54="",'解決記録'!C54="",'解決記録'!D54="",'解決記録'!E54="",'解決記録'!G54=""),"解決記録不足","解決記録完了")))</x:f>
      </x:c>
      <x:c r="K54" s="2"/>
      <x:c r="L54" s="2"/>
      <x:c r="M54" s="2"/>
    </x:row>
    <x:row r="55">
      <x:c r="A55" s="2" t="str">
        <x:f>IF('案件受付'!A55="","",'案件受付'!A55)</x:f>
      </x:c>
      <x:c r="B55" s="4" t="str">
        <x:f>IF(A55="","",'概要'!$B$4)</x:f>
      </x:c>
      <x:c r="C55" s="2" t="str">
        <x:f>IF(A55="","",IF('案件受付'!G55="","",MAX(0,B55-'案件受付'!G55)))</x:f>
      </x:c>
      <x:c r="D55" s="2" t="str">
        <x:f>IF(A55="","",IF('案件受付'!H55="","",'案件受付'!H55-B55))</x:f>
      </x:c>
      <x:c r="E55" s="2" t="str">
        <x:f>IF(A55="","",IF('案件受付'!H55="","約束日なし",IF('案件受付'!K55="解決済み","解決済み",IF(B55&gt;'案件受付'!H55,"約束日超過","未解決"))))</x:f>
      </x:c>
      <x:c r="F55" s="2" t="str">
        <x:f>IF(A55="","",IF('案件受付'!I55="","行事日なし",IF(B55&gt;='案件受付'!I55,"行事日到来","行事日前")))</x:f>
      </x:c>
      <x:c r="G55" s="2" t="str">
        <x:f>IF(A55="","",IF('案件受付'!B55="","関連番号なし",IF(COUNTIFS('案件受付'!$B$5:$B$104,'案件受付'!B55)&gt;1,"重複の疑い","一意")))</x:f>
      </x:c>
      <x:c r="H55" s="2" t="str">
        <x:f>IF(A55="","",IF(OR('案件受付'!G55="",'案件受付'!H55=""),"日付不足",IF('案件受付'!H55&lt;'案件受付'!G55,"日付順序の誤り","正常")))</x:f>
      </x:c>
      <x:c r="I55" s="2" t="str">
        <x:f>IF(A55="","",IF(OR('案件受付'!C55="",'案件受付'!D55="",'案件受付'!E55="",'案件受付'!F55="",'案件受付'!J55=""),"必須項目不足","正常"))</x:f>
      </x:c>
      <x:c r="J55" s="2" t="str">
        <x:f>IF(A55="","",IF('案件受付'!K55&lt;&gt;"解決済み","未解決",IF(OR('解決記録'!B55="",'解決記録'!C55="",'解決記録'!D55="",'解決記録'!E55="",'解決記録'!G55=""),"解決記録不足","解決記録完了")))</x:f>
      </x:c>
      <x:c r="K55" s="2"/>
      <x:c r="L55" s="2"/>
      <x:c r="M55" s="2"/>
    </x:row>
    <x:row r="56">
      <x:c r="A56" s="2" t="str">
        <x:f>IF('案件受付'!A56="","",'案件受付'!A56)</x:f>
      </x:c>
      <x:c r="B56" s="4" t="str">
        <x:f>IF(A56="","",'概要'!$B$4)</x:f>
      </x:c>
      <x:c r="C56" s="2" t="str">
        <x:f>IF(A56="","",IF('案件受付'!G56="","",MAX(0,B56-'案件受付'!G56)))</x:f>
      </x:c>
      <x:c r="D56" s="2" t="str">
        <x:f>IF(A56="","",IF('案件受付'!H56="","",'案件受付'!H56-B56))</x:f>
      </x:c>
      <x:c r="E56" s="2" t="str">
        <x:f>IF(A56="","",IF('案件受付'!H56="","約束日なし",IF('案件受付'!K56="解決済み","解決済み",IF(B56&gt;'案件受付'!H56,"約束日超過","未解決"))))</x:f>
      </x:c>
      <x:c r="F56" s="2" t="str">
        <x:f>IF(A56="","",IF('案件受付'!I56="","行事日なし",IF(B56&gt;='案件受付'!I56,"行事日到来","行事日前")))</x:f>
      </x:c>
      <x:c r="G56" s="2" t="str">
        <x:f>IF(A56="","",IF('案件受付'!B56="","関連番号なし",IF(COUNTIFS('案件受付'!$B$5:$B$104,'案件受付'!B56)&gt;1,"重複の疑い","一意")))</x:f>
      </x:c>
      <x:c r="H56" s="2" t="str">
        <x:f>IF(A56="","",IF(OR('案件受付'!G56="",'案件受付'!H56=""),"日付不足",IF('案件受付'!H56&lt;'案件受付'!G56,"日付順序の誤り","正常")))</x:f>
      </x:c>
      <x:c r="I56" s="2" t="str">
        <x:f>IF(A56="","",IF(OR('案件受付'!C56="",'案件受付'!D56="",'案件受付'!E56="",'案件受付'!F56="",'案件受付'!J56=""),"必須項目不足","正常"))</x:f>
      </x:c>
      <x:c r="J56" s="2" t="str">
        <x:f>IF(A56="","",IF('案件受付'!K56&lt;&gt;"解決済み","未解決",IF(OR('解決記録'!B56="",'解決記録'!C56="",'解決記録'!D56="",'解決記録'!E56="",'解決記録'!G56=""),"解決記録不足","解決記録完了")))</x:f>
      </x:c>
      <x:c r="K56" s="2"/>
      <x:c r="L56" s="2"/>
      <x:c r="M56" s="2"/>
    </x:row>
    <x:row r="57">
      <x:c r="A57" s="2" t="str">
        <x:f>IF('案件受付'!A57="","",'案件受付'!A57)</x:f>
      </x:c>
      <x:c r="B57" s="4" t="str">
        <x:f>IF(A57="","",'概要'!$B$4)</x:f>
      </x:c>
      <x:c r="C57" s="2" t="str">
        <x:f>IF(A57="","",IF('案件受付'!G57="","",MAX(0,B57-'案件受付'!G57)))</x:f>
      </x:c>
      <x:c r="D57" s="2" t="str">
        <x:f>IF(A57="","",IF('案件受付'!H57="","",'案件受付'!H57-B57))</x:f>
      </x:c>
      <x:c r="E57" s="2" t="str">
        <x:f>IF(A57="","",IF('案件受付'!H57="","約束日なし",IF('案件受付'!K57="解決済み","解決済み",IF(B57&gt;'案件受付'!H57,"約束日超過","未解決"))))</x:f>
      </x:c>
      <x:c r="F57" s="2" t="str">
        <x:f>IF(A57="","",IF('案件受付'!I57="","行事日なし",IF(B57&gt;='案件受付'!I57,"行事日到来","行事日前")))</x:f>
      </x:c>
      <x:c r="G57" s="2" t="str">
        <x:f>IF(A57="","",IF('案件受付'!B57="","関連番号なし",IF(COUNTIFS('案件受付'!$B$5:$B$104,'案件受付'!B57)&gt;1,"重複の疑い","一意")))</x:f>
      </x:c>
      <x:c r="H57" s="2" t="str">
        <x:f>IF(A57="","",IF(OR('案件受付'!G57="",'案件受付'!H57=""),"日付不足",IF('案件受付'!H57&lt;'案件受付'!G57,"日付順序の誤り","正常")))</x:f>
      </x:c>
      <x:c r="I57" s="2" t="str">
        <x:f>IF(A57="","",IF(OR('案件受付'!C57="",'案件受付'!D57="",'案件受付'!E57="",'案件受付'!F57="",'案件受付'!J57=""),"必須項目不足","正常"))</x:f>
      </x:c>
      <x:c r="J57" s="2" t="str">
        <x:f>IF(A57="","",IF('案件受付'!K57&lt;&gt;"解決済み","未解決",IF(OR('解決記録'!B57="",'解決記録'!C57="",'解決記録'!D57="",'解決記録'!E57="",'解決記録'!G57=""),"解決記録不足","解決記録完了")))</x:f>
      </x:c>
      <x:c r="K57" s="2"/>
      <x:c r="L57" s="2"/>
      <x:c r="M57" s="2"/>
    </x:row>
    <x:row r="58">
      <x:c r="A58" s="2" t="str">
        <x:f>IF('案件受付'!A58="","",'案件受付'!A58)</x:f>
      </x:c>
      <x:c r="B58" s="4" t="str">
        <x:f>IF(A58="","",'概要'!$B$4)</x:f>
      </x:c>
      <x:c r="C58" s="2" t="str">
        <x:f>IF(A58="","",IF('案件受付'!G58="","",MAX(0,B58-'案件受付'!G58)))</x:f>
      </x:c>
      <x:c r="D58" s="2" t="str">
        <x:f>IF(A58="","",IF('案件受付'!H58="","",'案件受付'!H58-B58))</x:f>
      </x:c>
      <x:c r="E58" s="2" t="str">
        <x:f>IF(A58="","",IF('案件受付'!H58="","約束日なし",IF('案件受付'!K58="解決済み","解決済み",IF(B58&gt;'案件受付'!H58,"約束日超過","未解決"))))</x:f>
      </x:c>
      <x:c r="F58" s="2" t="str">
        <x:f>IF(A58="","",IF('案件受付'!I58="","行事日なし",IF(B58&gt;='案件受付'!I58,"行事日到来","行事日前")))</x:f>
      </x:c>
      <x:c r="G58" s="2" t="str">
        <x:f>IF(A58="","",IF('案件受付'!B58="","関連番号なし",IF(COUNTIFS('案件受付'!$B$5:$B$104,'案件受付'!B58)&gt;1,"重複の疑い","一意")))</x:f>
      </x:c>
      <x:c r="H58" s="2" t="str">
        <x:f>IF(A58="","",IF(OR('案件受付'!G58="",'案件受付'!H58=""),"日付不足",IF('案件受付'!H58&lt;'案件受付'!G58,"日付順序の誤り","正常")))</x:f>
      </x:c>
      <x:c r="I58" s="2" t="str">
        <x:f>IF(A58="","",IF(OR('案件受付'!C58="",'案件受付'!D58="",'案件受付'!E58="",'案件受付'!F58="",'案件受付'!J58=""),"必須項目不足","正常"))</x:f>
      </x:c>
      <x:c r="J58" s="2" t="str">
        <x:f>IF(A58="","",IF('案件受付'!K58&lt;&gt;"解決済み","未解決",IF(OR('解決記録'!B58="",'解決記録'!C58="",'解決記録'!D58="",'解決記録'!E58="",'解決記録'!G58=""),"解決記録不足","解決記録完了")))</x:f>
      </x:c>
      <x:c r="K58" s="2"/>
      <x:c r="L58" s="2"/>
      <x:c r="M58" s="2"/>
    </x:row>
    <x:row r="59">
      <x:c r="A59" s="2" t="str">
        <x:f>IF('案件受付'!A59="","",'案件受付'!A59)</x:f>
      </x:c>
      <x:c r="B59" s="4" t="str">
        <x:f>IF(A59="","",'概要'!$B$4)</x:f>
      </x:c>
      <x:c r="C59" s="2" t="str">
        <x:f>IF(A59="","",IF('案件受付'!G59="","",MAX(0,B59-'案件受付'!G59)))</x:f>
      </x:c>
      <x:c r="D59" s="2" t="str">
        <x:f>IF(A59="","",IF('案件受付'!H59="","",'案件受付'!H59-B59))</x:f>
      </x:c>
      <x:c r="E59" s="2" t="str">
        <x:f>IF(A59="","",IF('案件受付'!H59="","約束日なし",IF('案件受付'!K59="解決済み","解決済み",IF(B59&gt;'案件受付'!H59,"約束日超過","未解決"))))</x:f>
      </x:c>
      <x:c r="F59" s="2" t="str">
        <x:f>IF(A59="","",IF('案件受付'!I59="","行事日なし",IF(B59&gt;='案件受付'!I59,"行事日到来","行事日前")))</x:f>
      </x:c>
      <x:c r="G59" s="2" t="str">
        <x:f>IF(A59="","",IF('案件受付'!B59="","関連番号なし",IF(COUNTIFS('案件受付'!$B$5:$B$104,'案件受付'!B59)&gt;1,"重複の疑い","一意")))</x:f>
      </x:c>
      <x:c r="H59" s="2" t="str">
        <x:f>IF(A59="","",IF(OR('案件受付'!G59="",'案件受付'!H59=""),"日付不足",IF('案件受付'!H59&lt;'案件受付'!G59,"日付順序の誤り","正常")))</x:f>
      </x:c>
      <x:c r="I59" s="2" t="str">
        <x:f>IF(A59="","",IF(OR('案件受付'!C59="",'案件受付'!D59="",'案件受付'!E59="",'案件受付'!F59="",'案件受付'!J59=""),"必須項目不足","正常"))</x:f>
      </x:c>
      <x:c r="J59" s="2" t="str">
        <x:f>IF(A59="","",IF('案件受付'!K59&lt;&gt;"解決済み","未解決",IF(OR('解決記録'!B59="",'解決記録'!C59="",'解決記録'!D59="",'解決記録'!E59="",'解決記録'!G59=""),"解決記録不足","解決記録完了")))</x:f>
      </x:c>
      <x:c r="K59" s="2"/>
      <x:c r="L59" s="2"/>
      <x:c r="M59" s="2"/>
    </x:row>
    <x:row r="60">
      <x:c r="A60" s="2" t="str">
        <x:f>IF('案件受付'!A60="","",'案件受付'!A60)</x:f>
      </x:c>
      <x:c r="B60" s="4" t="str">
        <x:f>IF(A60="","",'概要'!$B$4)</x:f>
      </x:c>
      <x:c r="C60" s="2" t="str">
        <x:f>IF(A60="","",IF('案件受付'!G60="","",MAX(0,B60-'案件受付'!G60)))</x:f>
      </x:c>
      <x:c r="D60" s="2" t="str">
        <x:f>IF(A60="","",IF('案件受付'!H60="","",'案件受付'!H60-B60))</x:f>
      </x:c>
      <x:c r="E60" s="2" t="str">
        <x:f>IF(A60="","",IF('案件受付'!H60="","約束日なし",IF('案件受付'!K60="解決済み","解決済み",IF(B60&gt;'案件受付'!H60,"約束日超過","未解決"))))</x:f>
      </x:c>
      <x:c r="F60" s="2" t="str">
        <x:f>IF(A60="","",IF('案件受付'!I60="","行事日なし",IF(B60&gt;='案件受付'!I60,"行事日到来","行事日前")))</x:f>
      </x:c>
      <x:c r="G60" s="2" t="str">
        <x:f>IF(A60="","",IF('案件受付'!B60="","関連番号なし",IF(COUNTIFS('案件受付'!$B$5:$B$104,'案件受付'!B60)&gt;1,"重複の疑い","一意")))</x:f>
      </x:c>
      <x:c r="H60" s="2" t="str">
        <x:f>IF(A60="","",IF(OR('案件受付'!G60="",'案件受付'!H60=""),"日付不足",IF('案件受付'!H60&lt;'案件受付'!G60,"日付順序の誤り","正常")))</x:f>
      </x:c>
      <x:c r="I60" s="2" t="str">
        <x:f>IF(A60="","",IF(OR('案件受付'!C60="",'案件受付'!D60="",'案件受付'!E60="",'案件受付'!F60="",'案件受付'!J60=""),"必須項目不足","正常"))</x:f>
      </x:c>
      <x:c r="J60" s="2" t="str">
        <x:f>IF(A60="","",IF('案件受付'!K60&lt;&gt;"解決済み","未解決",IF(OR('解決記録'!B60="",'解決記録'!C60="",'解決記録'!D60="",'解決記録'!E60="",'解決記録'!G60=""),"解決記録不足","解決記録完了")))</x:f>
      </x:c>
      <x:c r="K60" s="2"/>
      <x:c r="L60" s="2"/>
      <x:c r="M60" s="2"/>
    </x:row>
    <x:row r="61">
      <x:c r="A61" s="2" t="str">
        <x:f>IF('案件受付'!A61="","",'案件受付'!A61)</x:f>
      </x:c>
      <x:c r="B61" s="4" t="str">
        <x:f>IF(A61="","",'概要'!$B$4)</x:f>
      </x:c>
      <x:c r="C61" s="2" t="str">
        <x:f>IF(A61="","",IF('案件受付'!G61="","",MAX(0,B61-'案件受付'!G61)))</x:f>
      </x:c>
      <x:c r="D61" s="2" t="str">
        <x:f>IF(A61="","",IF('案件受付'!H61="","",'案件受付'!H61-B61))</x:f>
      </x:c>
      <x:c r="E61" s="2" t="str">
        <x:f>IF(A61="","",IF('案件受付'!H61="","約束日なし",IF('案件受付'!K61="解決済み","解決済み",IF(B61&gt;'案件受付'!H61,"約束日超過","未解決"))))</x:f>
      </x:c>
      <x:c r="F61" s="2" t="str">
        <x:f>IF(A61="","",IF('案件受付'!I61="","行事日なし",IF(B61&gt;='案件受付'!I61,"行事日到来","行事日前")))</x:f>
      </x:c>
      <x:c r="G61" s="2" t="str">
        <x:f>IF(A61="","",IF('案件受付'!B61="","関連番号なし",IF(COUNTIFS('案件受付'!$B$5:$B$104,'案件受付'!B61)&gt;1,"重複の疑い","一意")))</x:f>
      </x:c>
      <x:c r="H61" s="2" t="str">
        <x:f>IF(A61="","",IF(OR('案件受付'!G61="",'案件受付'!H61=""),"日付不足",IF('案件受付'!H61&lt;'案件受付'!G61,"日付順序の誤り","正常")))</x:f>
      </x:c>
      <x:c r="I61" s="2" t="str">
        <x:f>IF(A61="","",IF(OR('案件受付'!C61="",'案件受付'!D61="",'案件受付'!E61="",'案件受付'!F61="",'案件受付'!J61=""),"必須項目不足","正常"))</x:f>
      </x:c>
      <x:c r="J61" s="2" t="str">
        <x:f>IF(A61="","",IF('案件受付'!K61&lt;&gt;"解決済み","未解決",IF(OR('解決記録'!B61="",'解決記録'!C61="",'解決記録'!D61="",'解決記録'!E61="",'解決記録'!G61=""),"解決記録不足","解決記録完了")))</x:f>
      </x:c>
      <x:c r="K61" s="2"/>
      <x:c r="L61" s="2"/>
      <x:c r="M61" s="2"/>
    </x:row>
    <x:row r="62">
      <x:c r="A62" s="2" t="str">
        <x:f>IF('案件受付'!A62="","",'案件受付'!A62)</x:f>
      </x:c>
      <x:c r="B62" s="4" t="str">
        <x:f>IF(A62="","",'概要'!$B$4)</x:f>
      </x:c>
      <x:c r="C62" s="2" t="str">
        <x:f>IF(A62="","",IF('案件受付'!G62="","",MAX(0,B62-'案件受付'!G62)))</x:f>
      </x:c>
      <x:c r="D62" s="2" t="str">
        <x:f>IF(A62="","",IF('案件受付'!H62="","",'案件受付'!H62-B62))</x:f>
      </x:c>
      <x:c r="E62" s="2" t="str">
        <x:f>IF(A62="","",IF('案件受付'!H62="","約束日なし",IF('案件受付'!K62="解決済み","解決済み",IF(B62&gt;'案件受付'!H62,"約束日超過","未解決"))))</x:f>
      </x:c>
      <x:c r="F62" s="2" t="str">
        <x:f>IF(A62="","",IF('案件受付'!I62="","行事日なし",IF(B62&gt;='案件受付'!I62,"行事日到来","行事日前")))</x:f>
      </x:c>
      <x:c r="G62" s="2" t="str">
        <x:f>IF(A62="","",IF('案件受付'!B62="","関連番号なし",IF(COUNTIFS('案件受付'!$B$5:$B$104,'案件受付'!B62)&gt;1,"重複の疑い","一意")))</x:f>
      </x:c>
      <x:c r="H62" s="2" t="str">
        <x:f>IF(A62="","",IF(OR('案件受付'!G62="",'案件受付'!H62=""),"日付不足",IF('案件受付'!H62&lt;'案件受付'!G62,"日付順序の誤り","正常")))</x:f>
      </x:c>
      <x:c r="I62" s="2" t="str">
        <x:f>IF(A62="","",IF(OR('案件受付'!C62="",'案件受付'!D62="",'案件受付'!E62="",'案件受付'!F62="",'案件受付'!J62=""),"必須項目不足","正常"))</x:f>
      </x:c>
      <x:c r="J62" s="2" t="str">
        <x:f>IF(A62="","",IF('案件受付'!K62&lt;&gt;"解決済み","未解決",IF(OR('解決記録'!B62="",'解決記録'!C62="",'解決記録'!D62="",'解決記録'!E62="",'解決記録'!G62=""),"解決記録不足","解決記録完了")))</x:f>
      </x:c>
      <x:c r="K62" s="2"/>
      <x:c r="L62" s="2"/>
      <x:c r="M62" s="2"/>
    </x:row>
    <x:row r="63">
      <x:c r="A63" s="2" t="str">
        <x:f>IF('案件受付'!A63="","",'案件受付'!A63)</x:f>
      </x:c>
      <x:c r="B63" s="4" t="str">
        <x:f>IF(A63="","",'概要'!$B$4)</x:f>
      </x:c>
      <x:c r="C63" s="2" t="str">
        <x:f>IF(A63="","",IF('案件受付'!G63="","",MAX(0,B63-'案件受付'!G63)))</x:f>
      </x:c>
      <x:c r="D63" s="2" t="str">
        <x:f>IF(A63="","",IF('案件受付'!H63="","",'案件受付'!H63-B63))</x:f>
      </x:c>
      <x:c r="E63" s="2" t="str">
        <x:f>IF(A63="","",IF('案件受付'!H63="","約束日なし",IF('案件受付'!K63="解決済み","解決済み",IF(B63&gt;'案件受付'!H63,"約束日超過","未解決"))))</x:f>
      </x:c>
      <x:c r="F63" s="2" t="str">
        <x:f>IF(A63="","",IF('案件受付'!I63="","行事日なし",IF(B63&gt;='案件受付'!I63,"行事日到来","行事日前")))</x:f>
      </x:c>
      <x:c r="G63" s="2" t="str">
        <x:f>IF(A63="","",IF('案件受付'!B63="","関連番号なし",IF(COUNTIFS('案件受付'!$B$5:$B$104,'案件受付'!B63)&gt;1,"重複の疑い","一意")))</x:f>
      </x:c>
      <x:c r="H63" s="2" t="str">
        <x:f>IF(A63="","",IF(OR('案件受付'!G63="",'案件受付'!H63=""),"日付不足",IF('案件受付'!H63&lt;'案件受付'!G63,"日付順序の誤り","正常")))</x:f>
      </x:c>
      <x:c r="I63" s="2" t="str">
        <x:f>IF(A63="","",IF(OR('案件受付'!C63="",'案件受付'!D63="",'案件受付'!E63="",'案件受付'!F63="",'案件受付'!J63=""),"必須項目不足","正常"))</x:f>
      </x:c>
      <x:c r="J63" s="2" t="str">
        <x:f>IF(A63="","",IF('案件受付'!K63&lt;&gt;"解決済み","未解決",IF(OR('解決記録'!B63="",'解決記録'!C63="",'解決記録'!D63="",'解決記録'!E63="",'解決記録'!G63=""),"解決記録不足","解決記録完了")))</x:f>
      </x:c>
      <x:c r="K63" s="2"/>
      <x:c r="L63" s="2"/>
      <x:c r="M63" s="2"/>
    </x:row>
    <x:row r="64">
      <x:c r="A64" s="2" t="str">
        <x:f>IF('案件受付'!A64="","",'案件受付'!A64)</x:f>
      </x:c>
      <x:c r="B64" s="4" t="str">
        <x:f>IF(A64="","",'概要'!$B$4)</x:f>
      </x:c>
      <x:c r="C64" s="2" t="str">
        <x:f>IF(A64="","",IF('案件受付'!G64="","",MAX(0,B64-'案件受付'!G64)))</x:f>
      </x:c>
      <x:c r="D64" s="2" t="str">
        <x:f>IF(A64="","",IF('案件受付'!H64="","",'案件受付'!H64-B64))</x:f>
      </x:c>
      <x:c r="E64" s="2" t="str">
        <x:f>IF(A64="","",IF('案件受付'!H64="","約束日なし",IF('案件受付'!K64="解決済み","解決済み",IF(B64&gt;'案件受付'!H64,"約束日超過","未解決"))))</x:f>
      </x:c>
      <x:c r="F64" s="2" t="str">
        <x:f>IF(A64="","",IF('案件受付'!I64="","行事日なし",IF(B64&gt;='案件受付'!I64,"行事日到来","行事日前")))</x:f>
      </x:c>
      <x:c r="G64" s="2" t="str">
        <x:f>IF(A64="","",IF('案件受付'!B64="","関連番号なし",IF(COUNTIFS('案件受付'!$B$5:$B$104,'案件受付'!B64)&gt;1,"重複の疑い","一意")))</x:f>
      </x:c>
      <x:c r="H64" s="2" t="str">
        <x:f>IF(A64="","",IF(OR('案件受付'!G64="",'案件受付'!H64=""),"日付不足",IF('案件受付'!H64&lt;'案件受付'!G64,"日付順序の誤り","正常")))</x:f>
      </x:c>
      <x:c r="I64" s="2" t="str">
        <x:f>IF(A64="","",IF(OR('案件受付'!C64="",'案件受付'!D64="",'案件受付'!E64="",'案件受付'!F64="",'案件受付'!J64=""),"必須項目不足","正常"))</x:f>
      </x:c>
      <x:c r="J64" s="2" t="str">
        <x:f>IF(A64="","",IF('案件受付'!K64&lt;&gt;"解決済み","未解決",IF(OR('解決記録'!B64="",'解決記録'!C64="",'解決記録'!D64="",'解決記録'!E64="",'解決記録'!G64=""),"解決記録不足","解決記録完了")))</x:f>
      </x:c>
      <x:c r="K64" s="2"/>
      <x:c r="L64" s="2"/>
      <x:c r="M64" s="2"/>
    </x:row>
    <x:row r="65">
      <x:c r="A65" s="2" t="str">
        <x:f>IF('案件受付'!A65="","",'案件受付'!A65)</x:f>
      </x:c>
      <x:c r="B65" s="4" t="str">
        <x:f>IF(A65="","",'概要'!$B$4)</x:f>
      </x:c>
      <x:c r="C65" s="2" t="str">
        <x:f>IF(A65="","",IF('案件受付'!G65="","",MAX(0,B65-'案件受付'!G65)))</x:f>
      </x:c>
      <x:c r="D65" s="2" t="str">
        <x:f>IF(A65="","",IF('案件受付'!H65="","",'案件受付'!H65-B65))</x:f>
      </x:c>
      <x:c r="E65" s="2" t="str">
        <x:f>IF(A65="","",IF('案件受付'!H65="","約束日なし",IF('案件受付'!K65="解決済み","解決済み",IF(B65&gt;'案件受付'!H65,"約束日超過","未解決"))))</x:f>
      </x:c>
      <x:c r="F65" s="2" t="str">
        <x:f>IF(A65="","",IF('案件受付'!I65="","行事日なし",IF(B65&gt;='案件受付'!I65,"行事日到来","行事日前")))</x:f>
      </x:c>
      <x:c r="G65" s="2" t="str">
        <x:f>IF(A65="","",IF('案件受付'!B65="","関連番号なし",IF(COUNTIFS('案件受付'!$B$5:$B$104,'案件受付'!B65)&gt;1,"重複の疑い","一意")))</x:f>
      </x:c>
      <x:c r="H65" s="2" t="str">
        <x:f>IF(A65="","",IF(OR('案件受付'!G65="",'案件受付'!H65=""),"日付不足",IF('案件受付'!H65&lt;'案件受付'!G65,"日付順序の誤り","正常")))</x:f>
      </x:c>
      <x:c r="I65" s="2" t="str">
        <x:f>IF(A65="","",IF(OR('案件受付'!C65="",'案件受付'!D65="",'案件受付'!E65="",'案件受付'!F65="",'案件受付'!J65=""),"必須項目不足","正常"))</x:f>
      </x:c>
      <x:c r="J65" s="2" t="str">
        <x:f>IF(A65="","",IF('案件受付'!K65&lt;&gt;"解決済み","未解決",IF(OR('解決記録'!B65="",'解決記録'!C65="",'解決記録'!D65="",'解決記録'!E65="",'解決記録'!G65=""),"解決記録不足","解決記録完了")))</x:f>
      </x:c>
      <x:c r="K65" s="2"/>
      <x:c r="L65" s="2"/>
      <x:c r="M65" s="2"/>
    </x:row>
    <x:row r="66">
      <x:c r="A66" s="2" t="str">
        <x:f>IF('案件受付'!A66="","",'案件受付'!A66)</x:f>
      </x:c>
      <x:c r="B66" s="4" t="str">
        <x:f>IF(A66="","",'概要'!$B$4)</x:f>
      </x:c>
      <x:c r="C66" s="2" t="str">
        <x:f>IF(A66="","",IF('案件受付'!G66="","",MAX(0,B66-'案件受付'!G66)))</x:f>
      </x:c>
      <x:c r="D66" s="2" t="str">
        <x:f>IF(A66="","",IF('案件受付'!H66="","",'案件受付'!H66-B66))</x:f>
      </x:c>
      <x:c r="E66" s="2" t="str">
        <x:f>IF(A66="","",IF('案件受付'!H66="","約束日なし",IF('案件受付'!K66="解決済み","解決済み",IF(B66&gt;'案件受付'!H66,"約束日超過","未解決"))))</x:f>
      </x:c>
      <x:c r="F66" s="2" t="str">
        <x:f>IF(A66="","",IF('案件受付'!I66="","行事日なし",IF(B66&gt;='案件受付'!I66,"行事日到来","行事日前")))</x:f>
      </x:c>
      <x:c r="G66" s="2" t="str">
        <x:f>IF(A66="","",IF('案件受付'!B66="","関連番号なし",IF(COUNTIFS('案件受付'!$B$5:$B$104,'案件受付'!B66)&gt;1,"重複の疑い","一意")))</x:f>
      </x:c>
      <x:c r="H66" s="2" t="str">
        <x:f>IF(A66="","",IF(OR('案件受付'!G66="",'案件受付'!H66=""),"日付不足",IF('案件受付'!H66&lt;'案件受付'!G66,"日付順序の誤り","正常")))</x:f>
      </x:c>
      <x:c r="I66" s="2" t="str">
        <x:f>IF(A66="","",IF(OR('案件受付'!C66="",'案件受付'!D66="",'案件受付'!E66="",'案件受付'!F66="",'案件受付'!J66=""),"必須項目不足","正常"))</x:f>
      </x:c>
      <x:c r="J66" s="2" t="str">
        <x:f>IF(A66="","",IF('案件受付'!K66&lt;&gt;"解決済み","未解決",IF(OR('解決記録'!B66="",'解決記録'!C66="",'解決記録'!D66="",'解決記録'!E66="",'解決記録'!G66=""),"解決記録不足","解決記録完了")))</x:f>
      </x:c>
      <x:c r="K66" s="2"/>
      <x:c r="L66" s="2"/>
      <x:c r="M66" s="2"/>
    </x:row>
    <x:row r="67">
      <x:c r="A67" s="2" t="str">
        <x:f>IF('案件受付'!A67="","",'案件受付'!A67)</x:f>
      </x:c>
      <x:c r="B67" s="4" t="str">
        <x:f>IF(A67="","",'概要'!$B$4)</x:f>
      </x:c>
      <x:c r="C67" s="2" t="str">
        <x:f>IF(A67="","",IF('案件受付'!G67="","",MAX(0,B67-'案件受付'!G67)))</x:f>
      </x:c>
      <x:c r="D67" s="2" t="str">
        <x:f>IF(A67="","",IF('案件受付'!H67="","",'案件受付'!H67-B67))</x:f>
      </x:c>
      <x:c r="E67" s="2" t="str">
        <x:f>IF(A67="","",IF('案件受付'!H67="","約束日なし",IF('案件受付'!K67="解決済み","解決済み",IF(B67&gt;'案件受付'!H67,"約束日超過","未解決"))))</x:f>
      </x:c>
      <x:c r="F67" s="2" t="str">
        <x:f>IF(A67="","",IF('案件受付'!I67="","行事日なし",IF(B67&gt;='案件受付'!I67,"行事日到来","行事日前")))</x:f>
      </x:c>
      <x:c r="G67" s="2" t="str">
        <x:f>IF(A67="","",IF('案件受付'!B67="","関連番号なし",IF(COUNTIFS('案件受付'!$B$5:$B$104,'案件受付'!B67)&gt;1,"重複の疑い","一意")))</x:f>
      </x:c>
      <x:c r="H67" s="2" t="str">
        <x:f>IF(A67="","",IF(OR('案件受付'!G67="",'案件受付'!H67=""),"日付不足",IF('案件受付'!H67&lt;'案件受付'!G67,"日付順序の誤り","正常")))</x:f>
      </x:c>
      <x:c r="I67" s="2" t="str">
        <x:f>IF(A67="","",IF(OR('案件受付'!C67="",'案件受付'!D67="",'案件受付'!E67="",'案件受付'!F67="",'案件受付'!J67=""),"必須項目不足","正常"))</x:f>
      </x:c>
      <x:c r="J67" s="2" t="str">
        <x:f>IF(A67="","",IF('案件受付'!K67&lt;&gt;"解決済み","未解決",IF(OR('解決記録'!B67="",'解決記録'!C67="",'解決記録'!D67="",'解決記録'!E67="",'解決記録'!G67=""),"解決記録不足","解決記録完了")))</x:f>
      </x:c>
      <x:c r="K67" s="2"/>
      <x:c r="L67" s="2"/>
      <x:c r="M67" s="2"/>
    </x:row>
    <x:row r="68">
      <x:c r="A68" s="2" t="str">
        <x:f>IF('案件受付'!A68="","",'案件受付'!A68)</x:f>
      </x:c>
      <x:c r="B68" s="4" t="str">
        <x:f>IF(A68="","",'概要'!$B$4)</x:f>
      </x:c>
      <x:c r="C68" s="2" t="str">
        <x:f>IF(A68="","",IF('案件受付'!G68="","",MAX(0,B68-'案件受付'!G68)))</x:f>
      </x:c>
      <x:c r="D68" s="2" t="str">
        <x:f>IF(A68="","",IF('案件受付'!H68="","",'案件受付'!H68-B68))</x:f>
      </x:c>
      <x:c r="E68" s="2" t="str">
        <x:f>IF(A68="","",IF('案件受付'!H68="","約束日なし",IF('案件受付'!K68="解決済み","解決済み",IF(B68&gt;'案件受付'!H68,"約束日超過","未解決"))))</x:f>
      </x:c>
      <x:c r="F68" s="2" t="str">
        <x:f>IF(A68="","",IF('案件受付'!I68="","行事日なし",IF(B68&gt;='案件受付'!I68,"行事日到来","行事日前")))</x:f>
      </x:c>
      <x:c r="G68" s="2" t="str">
        <x:f>IF(A68="","",IF('案件受付'!B68="","関連番号なし",IF(COUNTIFS('案件受付'!$B$5:$B$104,'案件受付'!B68)&gt;1,"重複の疑い","一意")))</x:f>
      </x:c>
      <x:c r="H68" s="2" t="str">
        <x:f>IF(A68="","",IF(OR('案件受付'!G68="",'案件受付'!H68=""),"日付不足",IF('案件受付'!H68&lt;'案件受付'!G68,"日付順序の誤り","正常")))</x:f>
      </x:c>
      <x:c r="I68" s="2" t="str">
        <x:f>IF(A68="","",IF(OR('案件受付'!C68="",'案件受付'!D68="",'案件受付'!E68="",'案件受付'!F68="",'案件受付'!J68=""),"必須項目不足","正常"))</x:f>
      </x:c>
      <x:c r="J68" s="2" t="str">
        <x:f>IF(A68="","",IF('案件受付'!K68&lt;&gt;"解決済み","未解決",IF(OR('解決記録'!B68="",'解決記録'!C68="",'解決記録'!D68="",'解決記録'!E68="",'解決記録'!G68=""),"解決記録不足","解決記録完了")))</x:f>
      </x:c>
      <x:c r="K68" s="2"/>
      <x:c r="L68" s="2"/>
      <x:c r="M68" s="2"/>
    </x:row>
    <x:row r="69">
      <x:c r="A69" s="2" t="str">
        <x:f>IF('案件受付'!A69="","",'案件受付'!A69)</x:f>
      </x:c>
      <x:c r="B69" s="4" t="str">
        <x:f>IF(A69="","",'概要'!$B$4)</x:f>
      </x:c>
      <x:c r="C69" s="2" t="str">
        <x:f>IF(A69="","",IF('案件受付'!G69="","",MAX(0,B69-'案件受付'!G69)))</x:f>
      </x:c>
      <x:c r="D69" s="2" t="str">
        <x:f>IF(A69="","",IF('案件受付'!H69="","",'案件受付'!H69-B69))</x:f>
      </x:c>
      <x:c r="E69" s="2" t="str">
        <x:f>IF(A69="","",IF('案件受付'!H69="","約束日なし",IF('案件受付'!K69="解決済み","解決済み",IF(B69&gt;'案件受付'!H69,"約束日超過","未解決"))))</x:f>
      </x:c>
      <x:c r="F69" s="2" t="str">
        <x:f>IF(A69="","",IF('案件受付'!I69="","行事日なし",IF(B69&gt;='案件受付'!I69,"行事日到来","行事日前")))</x:f>
      </x:c>
      <x:c r="G69" s="2" t="str">
        <x:f>IF(A69="","",IF('案件受付'!B69="","関連番号なし",IF(COUNTIFS('案件受付'!$B$5:$B$104,'案件受付'!B69)&gt;1,"重複の疑い","一意")))</x:f>
      </x:c>
      <x:c r="H69" s="2" t="str">
        <x:f>IF(A69="","",IF(OR('案件受付'!G69="",'案件受付'!H69=""),"日付不足",IF('案件受付'!H69&lt;'案件受付'!G69,"日付順序の誤り","正常")))</x:f>
      </x:c>
      <x:c r="I69" s="2" t="str">
        <x:f>IF(A69="","",IF(OR('案件受付'!C69="",'案件受付'!D69="",'案件受付'!E69="",'案件受付'!F69="",'案件受付'!J69=""),"必須項目不足","正常"))</x:f>
      </x:c>
      <x:c r="J69" s="2" t="str">
        <x:f>IF(A69="","",IF('案件受付'!K69&lt;&gt;"解決済み","未解決",IF(OR('解決記録'!B69="",'解決記録'!C69="",'解決記録'!D69="",'解決記録'!E69="",'解決記録'!G69=""),"解決記録不足","解決記録完了")))</x:f>
      </x:c>
      <x:c r="K69" s="2"/>
      <x:c r="L69" s="2"/>
      <x:c r="M69" s="2"/>
    </x:row>
    <x:row r="70">
      <x:c r="A70" s="2" t="str">
        <x:f>IF('案件受付'!A70="","",'案件受付'!A70)</x:f>
      </x:c>
      <x:c r="B70" s="4" t="str">
        <x:f>IF(A70="","",'概要'!$B$4)</x:f>
      </x:c>
      <x:c r="C70" s="2" t="str">
        <x:f>IF(A70="","",IF('案件受付'!G70="","",MAX(0,B70-'案件受付'!G70)))</x:f>
      </x:c>
      <x:c r="D70" s="2" t="str">
        <x:f>IF(A70="","",IF('案件受付'!H70="","",'案件受付'!H70-B70))</x:f>
      </x:c>
      <x:c r="E70" s="2" t="str">
        <x:f>IF(A70="","",IF('案件受付'!H70="","約束日なし",IF('案件受付'!K70="解決済み","解決済み",IF(B70&gt;'案件受付'!H70,"約束日超過","未解決"))))</x:f>
      </x:c>
      <x:c r="F70" s="2" t="str">
        <x:f>IF(A70="","",IF('案件受付'!I70="","行事日なし",IF(B70&gt;='案件受付'!I70,"行事日到来","行事日前")))</x:f>
      </x:c>
      <x:c r="G70" s="2" t="str">
        <x:f>IF(A70="","",IF('案件受付'!B70="","関連番号なし",IF(COUNTIFS('案件受付'!$B$5:$B$104,'案件受付'!B70)&gt;1,"重複の疑い","一意")))</x:f>
      </x:c>
      <x:c r="H70" s="2" t="str">
        <x:f>IF(A70="","",IF(OR('案件受付'!G70="",'案件受付'!H70=""),"日付不足",IF('案件受付'!H70&lt;'案件受付'!G70,"日付順序の誤り","正常")))</x:f>
      </x:c>
      <x:c r="I70" s="2" t="str">
        <x:f>IF(A70="","",IF(OR('案件受付'!C70="",'案件受付'!D70="",'案件受付'!E70="",'案件受付'!F70="",'案件受付'!J70=""),"必須項目不足","正常"))</x:f>
      </x:c>
      <x:c r="J70" s="2" t="str">
        <x:f>IF(A70="","",IF('案件受付'!K70&lt;&gt;"解決済み","未解決",IF(OR('解決記録'!B70="",'解決記録'!C70="",'解決記録'!D70="",'解決記録'!E70="",'解決記録'!G70=""),"解決記録不足","解決記録完了")))</x:f>
      </x:c>
      <x:c r="K70" s="2"/>
      <x:c r="L70" s="2"/>
      <x:c r="M70" s="2"/>
    </x:row>
    <x:row r="71">
      <x:c r="A71" s="2" t="str">
        <x:f>IF('案件受付'!A71="","",'案件受付'!A71)</x:f>
      </x:c>
      <x:c r="B71" s="4" t="str">
        <x:f>IF(A71="","",'概要'!$B$4)</x:f>
      </x:c>
      <x:c r="C71" s="2" t="str">
        <x:f>IF(A71="","",IF('案件受付'!G71="","",MAX(0,B71-'案件受付'!G71)))</x:f>
      </x:c>
      <x:c r="D71" s="2" t="str">
        <x:f>IF(A71="","",IF('案件受付'!H71="","",'案件受付'!H71-B71))</x:f>
      </x:c>
      <x:c r="E71" s="2" t="str">
        <x:f>IF(A71="","",IF('案件受付'!H71="","約束日なし",IF('案件受付'!K71="解決済み","解決済み",IF(B71&gt;'案件受付'!H71,"約束日超過","未解決"))))</x:f>
      </x:c>
      <x:c r="F71" s="2" t="str">
        <x:f>IF(A71="","",IF('案件受付'!I71="","行事日なし",IF(B71&gt;='案件受付'!I71,"行事日到来","行事日前")))</x:f>
      </x:c>
      <x:c r="G71" s="2" t="str">
        <x:f>IF(A71="","",IF('案件受付'!B71="","関連番号なし",IF(COUNTIFS('案件受付'!$B$5:$B$104,'案件受付'!B71)&gt;1,"重複の疑い","一意")))</x:f>
      </x:c>
      <x:c r="H71" s="2" t="str">
        <x:f>IF(A71="","",IF(OR('案件受付'!G71="",'案件受付'!H71=""),"日付不足",IF('案件受付'!H71&lt;'案件受付'!G71,"日付順序の誤り","正常")))</x:f>
      </x:c>
      <x:c r="I71" s="2" t="str">
        <x:f>IF(A71="","",IF(OR('案件受付'!C71="",'案件受付'!D71="",'案件受付'!E71="",'案件受付'!F71="",'案件受付'!J71=""),"必須項目不足","正常"))</x:f>
      </x:c>
      <x:c r="J71" s="2" t="str">
        <x:f>IF(A71="","",IF('案件受付'!K71&lt;&gt;"解決済み","未解決",IF(OR('解決記録'!B71="",'解決記録'!C71="",'解決記録'!D71="",'解決記録'!E71="",'解決記録'!G71=""),"解決記録不足","解決記録完了")))</x:f>
      </x:c>
      <x:c r="K71" s="2"/>
      <x:c r="L71" s="2"/>
      <x:c r="M71" s="2"/>
    </x:row>
    <x:row r="72">
      <x:c r="A72" s="2" t="str">
        <x:f>IF('案件受付'!A72="","",'案件受付'!A72)</x:f>
      </x:c>
      <x:c r="B72" s="4" t="str">
        <x:f>IF(A72="","",'概要'!$B$4)</x:f>
      </x:c>
      <x:c r="C72" s="2" t="str">
        <x:f>IF(A72="","",IF('案件受付'!G72="","",MAX(0,B72-'案件受付'!G72)))</x:f>
      </x:c>
      <x:c r="D72" s="2" t="str">
        <x:f>IF(A72="","",IF('案件受付'!H72="","",'案件受付'!H72-B72))</x:f>
      </x:c>
      <x:c r="E72" s="2" t="str">
        <x:f>IF(A72="","",IF('案件受付'!H72="","約束日なし",IF('案件受付'!K72="解決済み","解決済み",IF(B72&gt;'案件受付'!H72,"約束日超過","未解決"))))</x:f>
      </x:c>
      <x:c r="F72" s="2" t="str">
        <x:f>IF(A72="","",IF('案件受付'!I72="","行事日なし",IF(B72&gt;='案件受付'!I72,"行事日到来","行事日前")))</x:f>
      </x:c>
      <x:c r="G72" s="2" t="str">
        <x:f>IF(A72="","",IF('案件受付'!B72="","関連番号なし",IF(COUNTIFS('案件受付'!$B$5:$B$104,'案件受付'!B72)&gt;1,"重複の疑い","一意")))</x:f>
      </x:c>
      <x:c r="H72" s="2" t="str">
        <x:f>IF(A72="","",IF(OR('案件受付'!G72="",'案件受付'!H72=""),"日付不足",IF('案件受付'!H72&lt;'案件受付'!G72,"日付順序の誤り","正常")))</x:f>
      </x:c>
      <x:c r="I72" s="2" t="str">
        <x:f>IF(A72="","",IF(OR('案件受付'!C72="",'案件受付'!D72="",'案件受付'!E72="",'案件受付'!F72="",'案件受付'!J72=""),"必須項目不足","正常"))</x:f>
      </x:c>
      <x:c r="J72" s="2" t="str">
        <x:f>IF(A72="","",IF('案件受付'!K72&lt;&gt;"解決済み","未解決",IF(OR('解決記録'!B72="",'解決記録'!C72="",'解決記録'!D72="",'解決記録'!E72="",'解決記録'!G72=""),"解決記録不足","解決記録完了")))</x:f>
      </x:c>
      <x:c r="K72" s="2"/>
      <x:c r="L72" s="2"/>
      <x:c r="M72" s="2"/>
    </x:row>
    <x:row r="73">
      <x:c r="A73" s="2" t="str">
        <x:f>IF('案件受付'!A73="","",'案件受付'!A73)</x:f>
      </x:c>
      <x:c r="B73" s="4" t="str">
        <x:f>IF(A73="","",'概要'!$B$4)</x:f>
      </x:c>
      <x:c r="C73" s="2" t="str">
        <x:f>IF(A73="","",IF('案件受付'!G73="","",MAX(0,B73-'案件受付'!G73)))</x:f>
      </x:c>
      <x:c r="D73" s="2" t="str">
        <x:f>IF(A73="","",IF('案件受付'!H73="","",'案件受付'!H73-B73))</x:f>
      </x:c>
      <x:c r="E73" s="2" t="str">
        <x:f>IF(A73="","",IF('案件受付'!H73="","約束日なし",IF('案件受付'!K73="解決済み","解決済み",IF(B73&gt;'案件受付'!H73,"約束日超過","未解決"))))</x:f>
      </x:c>
      <x:c r="F73" s="2" t="str">
        <x:f>IF(A73="","",IF('案件受付'!I73="","行事日なし",IF(B73&gt;='案件受付'!I73,"行事日到来","行事日前")))</x:f>
      </x:c>
      <x:c r="G73" s="2" t="str">
        <x:f>IF(A73="","",IF('案件受付'!B73="","関連番号なし",IF(COUNTIFS('案件受付'!$B$5:$B$104,'案件受付'!B73)&gt;1,"重複の疑い","一意")))</x:f>
      </x:c>
      <x:c r="H73" s="2" t="str">
        <x:f>IF(A73="","",IF(OR('案件受付'!G73="",'案件受付'!H73=""),"日付不足",IF('案件受付'!H73&lt;'案件受付'!G73,"日付順序の誤り","正常")))</x:f>
      </x:c>
      <x:c r="I73" s="2" t="str">
        <x:f>IF(A73="","",IF(OR('案件受付'!C73="",'案件受付'!D73="",'案件受付'!E73="",'案件受付'!F73="",'案件受付'!J73=""),"必須項目不足","正常"))</x:f>
      </x:c>
      <x:c r="J73" s="2" t="str">
        <x:f>IF(A73="","",IF('案件受付'!K73&lt;&gt;"解決済み","未解決",IF(OR('解決記録'!B73="",'解決記録'!C73="",'解決記録'!D73="",'解決記録'!E73="",'解決記録'!G73=""),"解決記録不足","解決記録完了")))</x:f>
      </x:c>
      <x:c r="K73" s="2"/>
      <x:c r="L73" s="2"/>
      <x:c r="M73" s="2"/>
    </x:row>
    <x:row r="74">
      <x:c r="A74" s="2" t="str">
        <x:f>IF('案件受付'!A74="","",'案件受付'!A74)</x:f>
      </x:c>
      <x:c r="B74" s="4" t="str">
        <x:f>IF(A74="","",'概要'!$B$4)</x:f>
      </x:c>
      <x:c r="C74" s="2" t="str">
        <x:f>IF(A74="","",IF('案件受付'!G74="","",MAX(0,B74-'案件受付'!G74)))</x:f>
      </x:c>
      <x:c r="D74" s="2" t="str">
        <x:f>IF(A74="","",IF('案件受付'!H74="","",'案件受付'!H74-B74))</x:f>
      </x:c>
      <x:c r="E74" s="2" t="str">
        <x:f>IF(A74="","",IF('案件受付'!H74="","約束日なし",IF('案件受付'!K74="解決済み","解決済み",IF(B74&gt;'案件受付'!H74,"約束日超過","未解決"))))</x:f>
      </x:c>
      <x:c r="F74" s="2" t="str">
        <x:f>IF(A74="","",IF('案件受付'!I74="","行事日なし",IF(B74&gt;='案件受付'!I74,"行事日到来","行事日前")))</x:f>
      </x:c>
      <x:c r="G74" s="2" t="str">
        <x:f>IF(A74="","",IF('案件受付'!B74="","関連番号なし",IF(COUNTIFS('案件受付'!$B$5:$B$104,'案件受付'!B74)&gt;1,"重複の疑い","一意")))</x:f>
      </x:c>
      <x:c r="H74" s="2" t="str">
        <x:f>IF(A74="","",IF(OR('案件受付'!G74="",'案件受付'!H74=""),"日付不足",IF('案件受付'!H74&lt;'案件受付'!G74,"日付順序の誤り","正常")))</x:f>
      </x:c>
      <x:c r="I74" s="2" t="str">
        <x:f>IF(A74="","",IF(OR('案件受付'!C74="",'案件受付'!D74="",'案件受付'!E74="",'案件受付'!F74="",'案件受付'!J74=""),"必須項目不足","正常"))</x:f>
      </x:c>
      <x:c r="J74" s="2" t="str">
        <x:f>IF(A74="","",IF('案件受付'!K74&lt;&gt;"解決済み","未解決",IF(OR('解決記録'!B74="",'解決記録'!C74="",'解決記録'!D74="",'解決記録'!E74="",'解決記録'!G74=""),"解決記録不足","解決記録完了")))</x:f>
      </x:c>
      <x:c r="K74" s="2"/>
      <x:c r="L74" s="2"/>
      <x:c r="M74" s="2"/>
    </x:row>
    <x:row r="75">
      <x:c r="A75" s="2" t="str">
        <x:f>IF('案件受付'!A75="","",'案件受付'!A75)</x:f>
      </x:c>
      <x:c r="B75" s="4" t="str">
        <x:f>IF(A75="","",'概要'!$B$4)</x:f>
      </x:c>
      <x:c r="C75" s="2" t="str">
        <x:f>IF(A75="","",IF('案件受付'!G75="","",MAX(0,B75-'案件受付'!G75)))</x:f>
      </x:c>
      <x:c r="D75" s="2" t="str">
        <x:f>IF(A75="","",IF('案件受付'!H75="","",'案件受付'!H75-B75))</x:f>
      </x:c>
      <x:c r="E75" s="2" t="str">
        <x:f>IF(A75="","",IF('案件受付'!H75="","約束日なし",IF('案件受付'!K75="解決済み","解決済み",IF(B75&gt;'案件受付'!H75,"約束日超過","未解決"))))</x:f>
      </x:c>
      <x:c r="F75" s="2" t="str">
        <x:f>IF(A75="","",IF('案件受付'!I75="","行事日なし",IF(B75&gt;='案件受付'!I75,"行事日到来","行事日前")))</x:f>
      </x:c>
      <x:c r="G75" s="2" t="str">
        <x:f>IF(A75="","",IF('案件受付'!B75="","関連番号なし",IF(COUNTIFS('案件受付'!$B$5:$B$104,'案件受付'!B75)&gt;1,"重複の疑い","一意")))</x:f>
      </x:c>
      <x:c r="H75" s="2" t="str">
        <x:f>IF(A75="","",IF(OR('案件受付'!G75="",'案件受付'!H75=""),"日付不足",IF('案件受付'!H75&lt;'案件受付'!G75,"日付順序の誤り","正常")))</x:f>
      </x:c>
      <x:c r="I75" s="2" t="str">
        <x:f>IF(A75="","",IF(OR('案件受付'!C75="",'案件受付'!D75="",'案件受付'!E75="",'案件受付'!F75="",'案件受付'!J75=""),"必須項目不足","正常"))</x:f>
      </x:c>
      <x:c r="J75" s="2" t="str">
        <x:f>IF(A75="","",IF('案件受付'!K75&lt;&gt;"解決済み","未解決",IF(OR('解決記録'!B75="",'解決記録'!C75="",'解決記録'!D75="",'解決記録'!E75="",'解決記録'!G75=""),"解決記録不足","解決記録完了")))</x:f>
      </x:c>
      <x:c r="K75" s="2"/>
      <x:c r="L75" s="2"/>
      <x:c r="M75" s="2"/>
    </x:row>
    <x:row r="76">
      <x:c r="A76" s="2" t="str">
        <x:f>IF('案件受付'!A76="","",'案件受付'!A76)</x:f>
      </x:c>
      <x:c r="B76" s="4" t="str">
        <x:f>IF(A76="","",'概要'!$B$4)</x:f>
      </x:c>
      <x:c r="C76" s="2" t="str">
        <x:f>IF(A76="","",IF('案件受付'!G76="","",MAX(0,B76-'案件受付'!G76)))</x:f>
      </x:c>
      <x:c r="D76" s="2" t="str">
        <x:f>IF(A76="","",IF('案件受付'!H76="","",'案件受付'!H76-B76))</x:f>
      </x:c>
      <x:c r="E76" s="2" t="str">
        <x:f>IF(A76="","",IF('案件受付'!H76="","約束日なし",IF('案件受付'!K76="解決済み","解決済み",IF(B76&gt;'案件受付'!H76,"約束日超過","未解決"))))</x:f>
      </x:c>
      <x:c r="F76" s="2" t="str">
        <x:f>IF(A76="","",IF('案件受付'!I76="","行事日なし",IF(B76&gt;='案件受付'!I76,"行事日到来","行事日前")))</x:f>
      </x:c>
      <x:c r="G76" s="2" t="str">
        <x:f>IF(A76="","",IF('案件受付'!B76="","関連番号なし",IF(COUNTIFS('案件受付'!$B$5:$B$104,'案件受付'!B76)&gt;1,"重複の疑い","一意")))</x:f>
      </x:c>
      <x:c r="H76" s="2" t="str">
        <x:f>IF(A76="","",IF(OR('案件受付'!G76="",'案件受付'!H76=""),"日付不足",IF('案件受付'!H76&lt;'案件受付'!G76,"日付順序の誤り","正常")))</x:f>
      </x:c>
      <x:c r="I76" s="2" t="str">
        <x:f>IF(A76="","",IF(OR('案件受付'!C76="",'案件受付'!D76="",'案件受付'!E76="",'案件受付'!F76="",'案件受付'!J76=""),"必須項目不足","正常"))</x:f>
      </x:c>
      <x:c r="J76" s="2" t="str">
        <x:f>IF(A76="","",IF('案件受付'!K76&lt;&gt;"解決済み","未解決",IF(OR('解決記録'!B76="",'解決記録'!C76="",'解決記録'!D76="",'解決記録'!E76="",'解決記録'!G76=""),"解決記録不足","解決記録完了")))</x:f>
      </x:c>
      <x:c r="K76" s="2"/>
      <x:c r="L76" s="2"/>
      <x:c r="M76" s="2"/>
    </x:row>
    <x:row r="77">
      <x:c r="A77" s="2" t="str">
        <x:f>IF('案件受付'!A77="","",'案件受付'!A77)</x:f>
      </x:c>
      <x:c r="B77" s="4" t="str">
        <x:f>IF(A77="","",'概要'!$B$4)</x:f>
      </x:c>
      <x:c r="C77" s="2" t="str">
        <x:f>IF(A77="","",IF('案件受付'!G77="","",MAX(0,B77-'案件受付'!G77)))</x:f>
      </x:c>
      <x:c r="D77" s="2" t="str">
        <x:f>IF(A77="","",IF('案件受付'!H77="","",'案件受付'!H77-B77))</x:f>
      </x:c>
      <x:c r="E77" s="2" t="str">
        <x:f>IF(A77="","",IF('案件受付'!H77="","約束日なし",IF('案件受付'!K77="解決済み","解決済み",IF(B77&gt;'案件受付'!H77,"約束日超過","未解決"))))</x:f>
      </x:c>
      <x:c r="F77" s="2" t="str">
        <x:f>IF(A77="","",IF('案件受付'!I77="","行事日なし",IF(B77&gt;='案件受付'!I77,"行事日到来","行事日前")))</x:f>
      </x:c>
      <x:c r="G77" s="2" t="str">
        <x:f>IF(A77="","",IF('案件受付'!B77="","関連番号なし",IF(COUNTIFS('案件受付'!$B$5:$B$104,'案件受付'!B77)&gt;1,"重複の疑い","一意")))</x:f>
      </x:c>
      <x:c r="H77" s="2" t="str">
        <x:f>IF(A77="","",IF(OR('案件受付'!G77="",'案件受付'!H77=""),"日付不足",IF('案件受付'!H77&lt;'案件受付'!G77,"日付順序の誤り","正常")))</x:f>
      </x:c>
      <x:c r="I77" s="2" t="str">
        <x:f>IF(A77="","",IF(OR('案件受付'!C77="",'案件受付'!D77="",'案件受付'!E77="",'案件受付'!F77="",'案件受付'!J77=""),"必須項目不足","正常"))</x:f>
      </x:c>
      <x:c r="J77" s="2" t="str">
        <x:f>IF(A77="","",IF('案件受付'!K77&lt;&gt;"解決済み","未解決",IF(OR('解決記録'!B77="",'解決記録'!C77="",'解決記録'!D77="",'解決記録'!E77="",'解決記録'!G77=""),"解決記録不足","解決記録完了")))</x:f>
      </x:c>
      <x:c r="K77" s="2"/>
      <x:c r="L77" s="2"/>
      <x:c r="M77" s="2"/>
    </x:row>
    <x:row r="78">
      <x:c r="A78" s="2" t="str">
        <x:f>IF('案件受付'!A78="","",'案件受付'!A78)</x:f>
      </x:c>
      <x:c r="B78" s="4" t="str">
        <x:f>IF(A78="","",'概要'!$B$4)</x:f>
      </x:c>
      <x:c r="C78" s="2" t="str">
        <x:f>IF(A78="","",IF('案件受付'!G78="","",MAX(0,B78-'案件受付'!G78)))</x:f>
      </x:c>
      <x:c r="D78" s="2" t="str">
        <x:f>IF(A78="","",IF('案件受付'!H78="","",'案件受付'!H78-B78))</x:f>
      </x:c>
      <x:c r="E78" s="2" t="str">
        <x:f>IF(A78="","",IF('案件受付'!H78="","約束日なし",IF('案件受付'!K78="解決済み","解決済み",IF(B78&gt;'案件受付'!H78,"約束日超過","未解決"))))</x:f>
      </x:c>
      <x:c r="F78" s="2" t="str">
        <x:f>IF(A78="","",IF('案件受付'!I78="","行事日なし",IF(B78&gt;='案件受付'!I78,"行事日到来","行事日前")))</x:f>
      </x:c>
      <x:c r="G78" s="2" t="str">
        <x:f>IF(A78="","",IF('案件受付'!B78="","関連番号なし",IF(COUNTIFS('案件受付'!$B$5:$B$104,'案件受付'!B78)&gt;1,"重複の疑い","一意")))</x:f>
      </x:c>
      <x:c r="H78" s="2" t="str">
        <x:f>IF(A78="","",IF(OR('案件受付'!G78="",'案件受付'!H78=""),"日付不足",IF('案件受付'!H78&lt;'案件受付'!G78,"日付順序の誤り","正常")))</x:f>
      </x:c>
      <x:c r="I78" s="2" t="str">
        <x:f>IF(A78="","",IF(OR('案件受付'!C78="",'案件受付'!D78="",'案件受付'!E78="",'案件受付'!F78="",'案件受付'!J78=""),"必須項目不足","正常"))</x:f>
      </x:c>
      <x:c r="J78" s="2" t="str">
        <x:f>IF(A78="","",IF('案件受付'!K78&lt;&gt;"解決済み","未解決",IF(OR('解決記録'!B78="",'解決記録'!C78="",'解決記録'!D78="",'解決記録'!E78="",'解決記録'!G78=""),"解決記録不足","解決記録完了")))</x:f>
      </x:c>
      <x:c r="K78" s="2"/>
      <x:c r="L78" s="2"/>
      <x:c r="M78" s="2"/>
    </x:row>
    <x:row r="79">
      <x:c r="A79" s="2" t="str">
        <x:f>IF('案件受付'!A79="","",'案件受付'!A79)</x:f>
      </x:c>
      <x:c r="B79" s="4" t="str">
        <x:f>IF(A79="","",'概要'!$B$4)</x:f>
      </x:c>
      <x:c r="C79" s="2" t="str">
        <x:f>IF(A79="","",IF('案件受付'!G79="","",MAX(0,B79-'案件受付'!G79)))</x:f>
      </x:c>
      <x:c r="D79" s="2" t="str">
        <x:f>IF(A79="","",IF('案件受付'!H79="","",'案件受付'!H79-B79))</x:f>
      </x:c>
      <x:c r="E79" s="2" t="str">
        <x:f>IF(A79="","",IF('案件受付'!H79="","約束日なし",IF('案件受付'!K79="解決済み","解決済み",IF(B79&gt;'案件受付'!H79,"約束日超過","未解決"))))</x:f>
      </x:c>
      <x:c r="F79" s="2" t="str">
        <x:f>IF(A79="","",IF('案件受付'!I79="","行事日なし",IF(B79&gt;='案件受付'!I79,"行事日到来","行事日前")))</x:f>
      </x:c>
      <x:c r="G79" s="2" t="str">
        <x:f>IF(A79="","",IF('案件受付'!B79="","関連番号なし",IF(COUNTIFS('案件受付'!$B$5:$B$104,'案件受付'!B79)&gt;1,"重複の疑い","一意")))</x:f>
      </x:c>
      <x:c r="H79" s="2" t="str">
        <x:f>IF(A79="","",IF(OR('案件受付'!G79="",'案件受付'!H79=""),"日付不足",IF('案件受付'!H79&lt;'案件受付'!G79,"日付順序の誤り","正常")))</x:f>
      </x:c>
      <x:c r="I79" s="2" t="str">
        <x:f>IF(A79="","",IF(OR('案件受付'!C79="",'案件受付'!D79="",'案件受付'!E79="",'案件受付'!F79="",'案件受付'!J79=""),"必須項目不足","正常"))</x:f>
      </x:c>
      <x:c r="J79" s="2" t="str">
        <x:f>IF(A79="","",IF('案件受付'!K79&lt;&gt;"解決済み","未解決",IF(OR('解決記録'!B79="",'解決記録'!C79="",'解決記録'!D79="",'解決記録'!E79="",'解決記録'!G79=""),"解決記録不足","解決記録完了")))</x:f>
      </x:c>
      <x:c r="K79" s="2"/>
      <x:c r="L79" s="2"/>
      <x:c r="M79" s="2"/>
    </x:row>
    <x:row r="80">
      <x:c r="A80" s="2" t="str">
        <x:f>IF('案件受付'!A80="","",'案件受付'!A80)</x:f>
      </x:c>
      <x:c r="B80" s="4" t="str">
        <x:f>IF(A80="","",'概要'!$B$4)</x:f>
      </x:c>
      <x:c r="C80" s="2" t="str">
        <x:f>IF(A80="","",IF('案件受付'!G80="","",MAX(0,B80-'案件受付'!G80)))</x:f>
      </x:c>
      <x:c r="D80" s="2" t="str">
        <x:f>IF(A80="","",IF('案件受付'!H80="","",'案件受付'!H80-B80))</x:f>
      </x:c>
      <x:c r="E80" s="2" t="str">
        <x:f>IF(A80="","",IF('案件受付'!H80="","約束日なし",IF('案件受付'!K80="解決済み","解決済み",IF(B80&gt;'案件受付'!H80,"約束日超過","未解決"))))</x:f>
      </x:c>
      <x:c r="F80" s="2" t="str">
        <x:f>IF(A80="","",IF('案件受付'!I80="","行事日なし",IF(B80&gt;='案件受付'!I80,"行事日到来","行事日前")))</x:f>
      </x:c>
      <x:c r="G80" s="2" t="str">
        <x:f>IF(A80="","",IF('案件受付'!B80="","関連番号なし",IF(COUNTIFS('案件受付'!$B$5:$B$104,'案件受付'!B80)&gt;1,"重複の疑い","一意")))</x:f>
      </x:c>
      <x:c r="H80" s="2" t="str">
        <x:f>IF(A80="","",IF(OR('案件受付'!G80="",'案件受付'!H80=""),"日付不足",IF('案件受付'!H80&lt;'案件受付'!G80,"日付順序の誤り","正常")))</x:f>
      </x:c>
      <x:c r="I80" s="2" t="str">
        <x:f>IF(A80="","",IF(OR('案件受付'!C80="",'案件受付'!D80="",'案件受付'!E80="",'案件受付'!F80="",'案件受付'!J80=""),"必須項目不足","正常"))</x:f>
      </x:c>
      <x:c r="J80" s="2" t="str">
        <x:f>IF(A80="","",IF('案件受付'!K80&lt;&gt;"解決済み","未解決",IF(OR('解決記録'!B80="",'解決記録'!C80="",'解決記録'!D80="",'解決記録'!E80="",'解決記録'!G80=""),"解決記録不足","解決記録完了")))</x:f>
      </x:c>
      <x:c r="K80" s="2"/>
      <x:c r="L80" s="2"/>
      <x:c r="M80" s="2"/>
    </x:row>
    <x:row r="81">
      <x:c r="A81" s="2" t="str">
        <x:f>IF('案件受付'!A81="","",'案件受付'!A81)</x:f>
      </x:c>
      <x:c r="B81" s="4" t="str">
        <x:f>IF(A81="","",'概要'!$B$4)</x:f>
      </x:c>
      <x:c r="C81" s="2" t="str">
        <x:f>IF(A81="","",IF('案件受付'!G81="","",MAX(0,B81-'案件受付'!G81)))</x:f>
      </x:c>
      <x:c r="D81" s="2" t="str">
        <x:f>IF(A81="","",IF('案件受付'!H81="","",'案件受付'!H81-B81))</x:f>
      </x:c>
      <x:c r="E81" s="2" t="str">
        <x:f>IF(A81="","",IF('案件受付'!H81="","約束日なし",IF('案件受付'!K81="解決済み","解決済み",IF(B81&gt;'案件受付'!H81,"約束日超過","未解決"))))</x:f>
      </x:c>
      <x:c r="F81" s="2" t="str">
        <x:f>IF(A81="","",IF('案件受付'!I81="","行事日なし",IF(B81&gt;='案件受付'!I81,"行事日到来","行事日前")))</x:f>
      </x:c>
      <x:c r="G81" s="2" t="str">
        <x:f>IF(A81="","",IF('案件受付'!B81="","関連番号なし",IF(COUNTIFS('案件受付'!$B$5:$B$104,'案件受付'!B81)&gt;1,"重複の疑い","一意")))</x:f>
      </x:c>
      <x:c r="H81" s="2" t="str">
        <x:f>IF(A81="","",IF(OR('案件受付'!G81="",'案件受付'!H81=""),"日付不足",IF('案件受付'!H81&lt;'案件受付'!G81,"日付順序の誤り","正常")))</x:f>
      </x:c>
      <x:c r="I81" s="2" t="str">
        <x:f>IF(A81="","",IF(OR('案件受付'!C81="",'案件受付'!D81="",'案件受付'!E81="",'案件受付'!F81="",'案件受付'!J81=""),"必須項目不足","正常"))</x:f>
      </x:c>
      <x:c r="J81" s="2" t="str">
        <x:f>IF(A81="","",IF('案件受付'!K81&lt;&gt;"解決済み","未解決",IF(OR('解決記録'!B81="",'解決記録'!C81="",'解決記録'!D81="",'解決記録'!E81="",'解決記録'!G81=""),"解決記録不足","解決記録完了")))</x:f>
      </x:c>
      <x:c r="K81" s="2"/>
      <x:c r="L81" s="2"/>
      <x:c r="M81" s="2"/>
    </x:row>
    <x:row r="82">
      <x:c r="A82" s="2" t="str">
        <x:f>IF('案件受付'!A82="","",'案件受付'!A82)</x:f>
      </x:c>
      <x:c r="B82" s="4" t="str">
        <x:f>IF(A82="","",'概要'!$B$4)</x:f>
      </x:c>
      <x:c r="C82" s="2" t="str">
        <x:f>IF(A82="","",IF('案件受付'!G82="","",MAX(0,B82-'案件受付'!G82)))</x:f>
      </x:c>
      <x:c r="D82" s="2" t="str">
        <x:f>IF(A82="","",IF('案件受付'!H82="","",'案件受付'!H82-B82))</x:f>
      </x:c>
      <x:c r="E82" s="2" t="str">
        <x:f>IF(A82="","",IF('案件受付'!H82="","約束日なし",IF('案件受付'!K82="解決済み","解決済み",IF(B82&gt;'案件受付'!H82,"約束日超過","未解決"))))</x:f>
      </x:c>
      <x:c r="F82" s="2" t="str">
        <x:f>IF(A82="","",IF('案件受付'!I82="","行事日なし",IF(B82&gt;='案件受付'!I82,"行事日到来","行事日前")))</x:f>
      </x:c>
      <x:c r="G82" s="2" t="str">
        <x:f>IF(A82="","",IF('案件受付'!B82="","関連番号なし",IF(COUNTIFS('案件受付'!$B$5:$B$104,'案件受付'!B82)&gt;1,"重複の疑い","一意")))</x:f>
      </x:c>
      <x:c r="H82" s="2" t="str">
        <x:f>IF(A82="","",IF(OR('案件受付'!G82="",'案件受付'!H82=""),"日付不足",IF('案件受付'!H82&lt;'案件受付'!G82,"日付順序の誤り","正常")))</x:f>
      </x:c>
      <x:c r="I82" s="2" t="str">
        <x:f>IF(A82="","",IF(OR('案件受付'!C82="",'案件受付'!D82="",'案件受付'!E82="",'案件受付'!F82="",'案件受付'!J82=""),"必須項目不足","正常"))</x:f>
      </x:c>
      <x:c r="J82" s="2" t="str">
        <x:f>IF(A82="","",IF('案件受付'!K82&lt;&gt;"解決済み","未解決",IF(OR('解決記録'!B82="",'解決記録'!C82="",'解決記録'!D82="",'解決記録'!E82="",'解決記録'!G82=""),"解決記録不足","解決記録完了")))</x:f>
      </x:c>
      <x:c r="K82" s="2"/>
      <x:c r="L82" s="2"/>
      <x:c r="M82" s="2"/>
    </x:row>
    <x:row r="83">
      <x:c r="A83" s="2" t="str">
        <x:f>IF('案件受付'!A83="","",'案件受付'!A83)</x:f>
      </x:c>
      <x:c r="B83" s="4" t="str">
        <x:f>IF(A83="","",'概要'!$B$4)</x:f>
      </x:c>
      <x:c r="C83" s="2" t="str">
        <x:f>IF(A83="","",IF('案件受付'!G83="","",MAX(0,B83-'案件受付'!G83)))</x:f>
      </x:c>
      <x:c r="D83" s="2" t="str">
        <x:f>IF(A83="","",IF('案件受付'!H83="","",'案件受付'!H83-B83))</x:f>
      </x:c>
      <x:c r="E83" s="2" t="str">
        <x:f>IF(A83="","",IF('案件受付'!H83="","約束日なし",IF('案件受付'!K83="解決済み","解決済み",IF(B83&gt;'案件受付'!H83,"約束日超過","未解決"))))</x:f>
      </x:c>
      <x:c r="F83" s="2" t="str">
        <x:f>IF(A83="","",IF('案件受付'!I83="","行事日なし",IF(B83&gt;='案件受付'!I83,"行事日到来","行事日前")))</x:f>
      </x:c>
      <x:c r="G83" s="2" t="str">
        <x:f>IF(A83="","",IF('案件受付'!B83="","関連番号なし",IF(COUNTIFS('案件受付'!$B$5:$B$104,'案件受付'!B83)&gt;1,"重複の疑い","一意")))</x:f>
      </x:c>
      <x:c r="H83" s="2" t="str">
        <x:f>IF(A83="","",IF(OR('案件受付'!G83="",'案件受付'!H83=""),"日付不足",IF('案件受付'!H83&lt;'案件受付'!G83,"日付順序の誤り","正常")))</x:f>
      </x:c>
      <x:c r="I83" s="2" t="str">
        <x:f>IF(A83="","",IF(OR('案件受付'!C83="",'案件受付'!D83="",'案件受付'!E83="",'案件受付'!F83="",'案件受付'!J83=""),"必須項目不足","正常"))</x:f>
      </x:c>
      <x:c r="J83" s="2" t="str">
        <x:f>IF(A83="","",IF('案件受付'!K83&lt;&gt;"解決済み","未解決",IF(OR('解決記録'!B83="",'解決記録'!C83="",'解決記録'!D83="",'解決記録'!E83="",'解決記録'!G83=""),"解決記録不足","解決記録完了")))</x:f>
      </x:c>
      <x:c r="K83" s="2"/>
      <x:c r="L83" s="2"/>
      <x:c r="M83" s="2"/>
    </x:row>
    <x:row r="84">
      <x:c r="A84" s="2" t="str">
        <x:f>IF('案件受付'!A84="","",'案件受付'!A84)</x:f>
      </x:c>
      <x:c r="B84" s="4" t="str">
        <x:f>IF(A84="","",'概要'!$B$4)</x:f>
      </x:c>
      <x:c r="C84" s="2" t="str">
        <x:f>IF(A84="","",IF('案件受付'!G84="","",MAX(0,B84-'案件受付'!G84)))</x:f>
      </x:c>
      <x:c r="D84" s="2" t="str">
        <x:f>IF(A84="","",IF('案件受付'!H84="","",'案件受付'!H84-B84))</x:f>
      </x:c>
      <x:c r="E84" s="2" t="str">
        <x:f>IF(A84="","",IF('案件受付'!H84="","約束日なし",IF('案件受付'!K84="解決済み","解決済み",IF(B84&gt;'案件受付'!H84,"約束日超過","未解決"))))</x:f>
      </x:c>
      <x:c r="F84" s="2" t="str">
        <x:f>IF(A84="","",IF('案件受付'!I84="","行事日なし",IF(B84&gt;='案件受付'!I84,"行事日到来","行事日前")))</x:f>
      </x:c>
      <x:c r="G84" s="2" t="str">
        <x:f>IF(A84="","",IF('案件受付'!B84="","関連番号なし",IF(COUNTIFS('案件受付'!$B$5:$B$104,'案件受付'!B84)&gt;1,"重複の疑い","一意")))</x:f>
      </x:c>
      <x:c r="H84" s="2" t="str">
        <x:f>IF(A84="","",IF(OR('案件受付'!G84="",'案件受付'!H84=""),"日付不足",IF('案件受付'!H84&lt;'案件受付'!G84,"日付順序の誤り","正常")))</x:f>
      </x:c>
      <x:c r="I84" s="2" t="str">
        <x:f>IF(A84="","",IF(OR('案件受付'!C84="",'案件受付'!D84="",'案件受付'!E84="",'案件受付'!F84="",'案件受付'!J84=""),"必須項目不足","正常"))</x:f>
      </x:c>
      <x:c r="J84" s="2" t="str">
        <x:f>IF(A84="","",IF('案件受付'!K84&lt;&gt;"解決済み","未解決",IF(OR('解決記録'!B84="",'解決記録'!C84="",'解決記録'!D84="",'解決記録'!E84="",'解決記録'!G84=""),"解決記録不足","解決記録完了")))</x:f>
      </x:c>
      <x:c r="K84" s="2"/>
      <x:c r="L84" s="2"/>
      <x:c r="M84" s="2"/>
    </x:row>
    <x:row r="85">
      <x:c r="A85" s="2" t="str">
        <x:f>IF('案件受付'!A85="","",'案件受付'!A85)</x:f>
      </x:c>
      <x:c r="B85" s="4" t="str">
        <x:f>IF(A85="","",'概要'!$B$4)</x:f>
      </x:c>
      <x:c r="C85" s="2" t="str">
        <x:f>IF(A85="","",IF('案件受付'!G85="","",MAX(0,B85-'案件受付'!G85)))</x:f>
      </x:c>
      <x:c r="D85" s="2" t="str">
        <x:f>IF(A85="","",IF('案件受付'!H85="","",'案件受付'!H85-B85))</x:f>
      </x:c>
      <x:c r="E85" s="2" t="str">
        <x:f>IF(A85="","",IF('案件受付'!H85="","約束日なし",IF('案件受付'!K85="解決済み","解決済み",IF(B85&gt;'案件受付'!H85,"約束日超過","未解決"))))</x:f>
      </x:c>
      <x:c r="F85" s="2" t="str">
        <x:f>IF(A85="","",IF('案件受付'!I85="","行事日なし",IF(B85&gt;='案件受付'!I85,"行事日到来","行事日前")))</x:f>
      </x:c>
      <x:c r="G85" s="2" t="str">
        <x:f>IF(A85="","",IF('案件受付'!B85="","関連番号なし",IF(COUNTIFS('案件受付'!$B$5:$B$104,'案件受付'!B85)&gt;1,"重複の疑い","一意")))</x:f>
      </x:c>
      <x:c r="H85" s="2" t="str">
        <x:f>IF(A85="","",IF(OR('案件受付'!G85="",'案件受付'!H85=""),"日付不足",IF('案件受付'!H85&lt;'案件受付'!G85,"日付順序の誤り","正常")))</x:f>
      </x:c>
      <x:c r="I85" s="2" t="str">
        <x:f>IF(A85="","",IF(OR('案件受付'!C85="",'案件受付'!D85="",'案件受付'!E85="",'案件受付'!F85="",'案件受付'!J85=""),"必須項目不足","正常"))</x:f>
      </x:c>
      <x:c r="J85" s="2" t="str">
        <x:f>IF(A85="","",IF('案件受付'!K85&lt;&gt;"解決済み","未解決",IF(OR('解決記録'!B85="",'解決記録'!C85="",'解決記録'!D85="",'解決記録'!E85="",'解決記録'!G85=""),"解決記録不足","解決記録完了")))</x:f>
      </x:c>
      <x:c r="K85" s="2"/>
      <x:c r="L85" s="2"/>
      <x:c r="M85" s="2"/>
    </x:row>
    <x:row r="86">
      <x:c r="A86" s="2" t="str">
        <x:f>IF('案件受付'!A86="","",'案件受付'!A86)</x:f>
      </x:c>
      <x:c r="B86" s="4" t="str">
        <x:f>IF(A86="","",'概要'!$B$4)</x:f>
      </x:c>
      <x:c r="C86" s="2" t="str">
        <x:f>IF(A86="","",IF('案件受付'!G86="","",MAX(0,B86-'案件受付'!G86)))</x:f>
      </x:c>
      <x:c r="D86" s="2" t="str">
        <x:f>IF(A86="","",IF('案件受付'!H86="","",'案件受付'!H86-B86))</x:f>
      </x:c>
      <x:c r="E86" s="2" t="str">
        <x:f>IF(A86="","",IF('案件受付'!H86="","約束日なし",IF('案件受付'!K86="解決済み","解決済み",IF(B86&gt;'案件受付'!H86,"約束日超過","未解決"))))</x:f>
      </x:c>
      <x:c r="F86" s="2" t="str">
        <x:f>IF(A86="","",IF('案件受付'!I86="","行事日なし",IF(B86&gt;='案件受付'!I86,"行事日到来","行事日前")))</x:f>
      </x:c>
      <x:c r="G86" s="2" t="str">
        <x:f>IF(A86="","",IF('案件受付'!B86="","関連番号なし",IF(COUNTIFS('案件受付'!$B$5:$B$104,'案件受付'!B86)&gt;1,"重複の疑い","一意")))</x:f>
      </x:c>
      <x:c r="H86" s="2" t="str">
        <x:f>IF(A86="","",IF(OR('案件受付'!G86="",'案件受付'!H86=""),"日付不足",IF('案件受付'!H86&lt;'案件受付'!G86,"日付順序の誤り","正常")))</x:f>
      </x:c>
      <x:c r="I86" s="2" t="str">
        <x:f>IF(A86="","",IF(OR('案件受付'!C86="",'案件受付'!D86="",'案件受付'!E86="",'案件受付'!F86="",'案件受付'!J86=""),"必須項目不足","正常"))</x:f>
      </x:c>
      <x:c r="J86" s="2" t="str">
        <x:f>IF(A86="","",IF('案件受付'!K86&lt;&gt;"解決済み","未解決",IF(OR('解決記録'!B86="",'解決記録'!C86="",'解決記録'!D86="",'解決記録'!E86="",'解決記録'!G86=""),"解決記録不足","解決記録完了")))</x:f>
      </x:c>
      <x:c r="K86" s="2"/>
      <x:c r="L86" s="2"/>
      <x:c r="M86" s="2"/>
    </x:row>
    <x:row r="87">
      <x:c r="A87" s="2" t="str">
        <x:f>IF('案件受付'!A87="","",'案件受付'!A87)</x:f>
      </x:c>
      <x:c r="B87" s="4" t="str">
        <x:f>IF(A87="","",'概要'!$B$4)</x:f>
      </x:c>
      <x:c r="C87" s="2" t="str">
        <x:f>IF(A87="","",IF('案件受付'!G87="","",MAX(0,B87-'案件受付'!G87)))</x:f>
      </x:c>
      <x:c r="D87" s="2" t="str">
        <x:f>IF(A87="","",IF('案件受付'!H87="","",'案件受付'!H87-B87))</x:f>
      </x:c>
      <x:c r="E87" s="2" t="str">
        <x:f>IF(A87="","",IF('案件受付'!H87="","約束日なし",IF('案件受付'!K87="解決済み","解決済み",IF(B87&gt;'案件受付'!H87,"約束日超過","未解決"))))</x:f>
      </x:c>
      <x:c r="F87" s="2" t="str">
        <x:f>IF(A87="","",IF('案件受付'!I87="","行事日なし",IF(B87&gt;='案件受付'!I87,"行事日到来","行事日前")))</x:f>
      </x:c>
      <x:c r="G87" s="2" t="str">
        <x:f>IF(A87="","",IF('案件受付'!B87="","関連番号なし",IF(COUNTIFS('案件受付'!$B$5:$B$104,'案件受付'!B87)&gt;1,"重複の疑い","一意")))</x:f>
      </x:c>
      <x:c r="H87" s="2" t="str">
        <x:f>IF(A87="","",IF(OR('案件受付'!G87="",'案件受付'!H87=""),"日付不足",IF('案件受付'!H87&lt;'案件受付'!G87,"日付順序の誤り","正常")))</x:f>
      </x:c>
      <x:c r="I87" s="2" t="str">
        <x:f>IF(A87="","",IF(OR('案件受付'!C87="",'案件受付'!D87="",'案件受付'!E87="",'案件受付'!F87="",'案件受付'!J87=""),"必須項目不足","正常"))</x:f>
      </x:c>
      <x:c r="J87" s="2" t="str">
        <x:f>IF(A87="","",IF('案件受付'!K87&lt;&gt;"解決済み","未解決",IF(OR('解決記録'!B87="",'解決記録'!C87="",'解決記録'!D87="",'解決記録'!E87="",'解決記録'!G87=""),"解決記録不足","解決記録完了")))</x:f>
      </x:c>
      <x:c r="K87" s="2"/>
      <x:c r="L87" s="2"/>
      <x:c r="M87" s="2"/>
    </x:row>
    <x:row r="88">
      <x:c r="A88" s="2" t="str">
        <x:f>IF('案件受付'!A88="","",'案件受付'!A88)</x:f>
      </x:c>
      <x:c r="B88" s="4" t="str">
        <x:f>IF(A88="","",'概要'!$B$4)</x:f>
      </x:c>
      <x:c r="C88" s="2" t="str">
        <x:f>IF(A88="","",IF('案件受付'!G88="","",MAX(0,B88-'案件受付'!G88)))</x:f>
      </x:c>
      <x:c r="D88" s="2" t="str">
        <x:f>IF(A88="","",IF('案件受付'!H88="","",'案件受付'!H88-B88))</x:f>
      </x:c>
      <x:c r="E88" s="2" t="str">
        <x:f>IF(A88="","",IF('案件受付'!H88="","約束日なし",IF('案件受付'!K88="解決済み","解決済み",IF(B88&gt;'案件受付'!H88,"約束日超過","未解決"))))</x:f>
      </x:c>
      <x:c r="F88" s="2" t="str">
        <x:f>IF(A88="","",IF('案件受付'!I88="","行事日なし",IF(B88&gt;='案件受付'!I88,"行事日到来","行事日前")))</x:f>
      </x:c>
      <x:c r="G88" s="2" t="str">
        <x:f>IF(A88="","",IF('案件受付'!B88="","関連番号なし",IF(COUNTIFS('案件受付'!$B$5:$B$104,'案件受付'!B88)&gt;1,"重複の疑い","一意")))</x:f>
      </x:c>
      <x:c r="H88" s="2" t="str">
        <x:f>IF(A88="","",IF(OR('案件受付'!G88="",'案件受付'!H88=""),"日付不足",IF('案件受付'!H88&lt;'案件受付'!G88,"日付順序の誤り","正常")))</x:f>
      </x:c>
      <x:c r="I88" s="2" t="str">
        <x:f>IF(A88="","",IF(OR('案件受付'!C88="",'案件受付'!D88="",'案件受付'!E88="",'案件受付'!F88="",'案件受付'!J88=""),"必須項目不足","正常"))</x:f>
      </x:c>
      <x:c r="J88" s="2" t="str">
        <x:f>IF(A88="","",IF('案件受付'!K88&lt;&gt;"解決済み","未解決",IF(OR('解決記録'!B88="",'解決記録'!C88="",'解決記録'!D88="",'解決記録'!E88="",'解決記録'!G88=""),"解決記録不足","解決記録完了")))</x:f>
      </x:c>
      <x:c r="K88" s="2"/>
      <x:c r="L88" s="2"/>
      <x:c r="M88" s="2"/>
    </x:row>
    <x:row r="89">
      <x:c r="A89" s="2" t="str">
        <x:f>IF('案件受付'!A89="","",'案件受付'!A89)</x:f>
      </x:c>
      <x:c r="B89" s="4" t="str">
        <x:f>IF(A89="","",'概要'!$B$4)</x:f>
      </x:c>
      <x:c r="C89" s="2" t="str">
        <x:f>IF(A89="","",IF('案件受付'!G89="","",MAX(0,B89-'案件受付'!G89)))</x:f>
      </x:c>
      <x:c r="D89" s="2" t="str">
        <x:f>IF(A89="","",IF('案件受付'!H89="","",'案件受付'!H89-B89))</x:f>
      </x:c>
      <x:c r="E89" s="2" t="str">
        <x:f>IF(A89="","",IF('案件受付'!H89="","約束日なし",IF('案件受付'!K89="解決済み","解決済み",IF(B89&gt;'案件受付'!H89,"約束日超過","未解決"))))</x:f>
      </x:c>
      <x:c r="F89" s="2" t="str">
        <x:f>IF(A89="","",IF('案件受付'!I89="","行事日なし",IF(B89&gt;='案件受付'!I89,"行事日到来","行事日前")))</x:f>
      </x:c>
      <x:c r="G89" s="2" t="str">
        <x:f>IF(A89="","",IF('案件受付'!B89="","関連番号なし",IF(COUNTIFS('案件受付'!$B$5:$B$104,'案件受付'!B89)&gt;1,"重複の疑い","一意")))</x:f>
      </x:c>
      <x:c r="H89" s="2" t="str">
        <x:f>IF(A89="","",IF(OR('案件受付'!G89="",'案件受付'!H89=""),"日付不足",IF('案件受付'!H89&lt;'案件受付'!G89,"日付順序の誤り","正常")))</x:f>
      </x:c>
      <x:c r="I89" s="2" t="str">
        <x:f>IF(A89="","",IF(OR('案件受付'!C89="",'案件受付'!D89="",'案件受付'!E89="",'案件受付'!F89="",'案件受付'!J89=""),"必須項目不足","正常"))</x:f>
      </x:c>
      <x:c r="J89" s="2" t="str">
        <x:f>IF(A89="","",IF('案件受付'!K89&lt;&gt;"解決済み","未解決",IF(OR('解決記録'!B89="",'解決記録'!C89="",'解決記録'!D89="",'解決記録'!E89="",'解決記録'!G89=""),"解決記録不足","解決記録完了")))</x:f>
      </x:c>
      <x:c r="K89" s="2"/>
      <x:c r="L89" s="2"/>
      <x:c r="M89" s="2"/>
    </x:row>
    <x:row r="90">
      <x:c r="A90" s="2" t="str">
        <x:f>IF('案件受付'!A90="","",'案件受付'!A90)</x:f>
      </x:c>
      <x:c r="B90" s="4" t="str">
        <x:f>IF(A90="","",'概要'!$B$4)</x:f>
      </x:c>
      <x:c r="C90" s="2" t="str">
        <x:f>IF(A90="","",IF('案件受付'!G90="","",MAX(0,B90-'案件受付'!G90)))</x:f>
      </x:c>
      <x:c r="D90" s="2" t="str">
        <x:f>IF(A90="","",IF('案件受付'!H90="","",'案件受付'!H90-B90))</x:f>
      </x:c>
      <x:c r="E90" s="2" t="str">
        <x:f>IF(A90="","",IF('案件受付'!H90="","約束日なし",IF('案件受付'!K90="解決済み","解決済み",IF(B90&gt;'案件受付'!H90,"約束日超過","未解決"))))</x:f>
      </x:c>
      <x:c r="F90" s="2" t="str">
        <x:f>IF(A90="","",IF('案件受付'!I90="","行事日なし",IF(B90&gt;='案件受付'!I90,"行事日到来","行事日前")))</x:f>
      </x:c>
      <x:c r="G90" s="2" t="str">
        <x:f>IF(A90="","",IF('案件受付'!B90="","関連番号なし",IF(COUNTIFS('案件受付'!$B$5:$B$104,'案件受付'!B90)&gt;1,"重複の疑い","一意")))</x:f>
      </x:c>
      <x:c r="H90" s="2" t="str">
        <x:f>IF(A90="","",IF(OR('案件受付'!G90="",'案件受付'!H90=""),"日付不足",IF('案件受付'!H90&lt;'案件受付'!G90,"日付順序の誤り","正常")))</x:f>
      </x:c>
      <x:c r="I90" s="2" t="str">
        <x:f>IF(A90="","",IF(OR('案件受付'!C90="",'案件受付'!D90="",'案件受付'!E90="",'案件受付'!F90="",'案件受付'!J90=""),"必須項目不足","正常"))</x:f>
      </x:c>
      <x:c r="J90" s="2" t="str">
        <x:f>IF(A90="","",IF('案件受付'!K90&lt;&gt;"解決済み","未解決",IF(OR('解決記録'!B90="",'解決記録'!C90="",'解決記録'!D90="",'解決記録'!E90="",'解決記録'!G90=""),"解決記録不足","解決記録完了")))</x:f>
      </x:c>
      <x:c r="K90" s="2"/>
      <x:c r="L90" s="2"/>
      <x:c r="M90" s="2"/>
    </x:row>
    <x:row r="91">
      <x:c r="A91" s="2" t="str">
        <x:f>IF('案件受付'!A91="","",'案件受付'!A91)</x:f>
      </x:c>
      <x:c r="B91" s="4" t="str">
        <x:f>IF(A91="","",'概要'!$B$4)</x:f>
      </x:c>
      <x:c r="C91" s="2" t="str">
        <x:f>IF(A91="","",IF('案件受付'!G91="","",MAX(0,B91-'案件受付'!G91)))</x:f>
      </x:c>
      <x:c r="D91" s="2" t="str">
        <x:f>IF(A91="","",IF('案件受付'!H91="","",'案件受付'!H91-B91))</x:f>
      </x:c>
      <x:c r="E91" s="2" t="str">
        <x:f>IF(A91="","",IF('案件受付'!H91="","約束日なし",IF('案件受付'!K91="解決済み","解決済み",IF(B91&gt;'案件受付'!H91,"約束日超過","未解決"))))</x:f>
      </x:c>
      <x:c r="F91" s="2" t="str">
        <x:f>IF(A91="","",IF('案件受付'!I91="","行事日なし",IF(B91&gt;='案件受付'!I91,"行事日到来","行事日前")))</x:f>
      </x:c>
      <x:c r="G91" s="2" t="str">
        <x:f>IF(A91="","",IF('案件受付'!B91="","関連番号なし",IF(COUNTIFS('案件受付'!$B$5:$B$104,'案件受付'!B91)&gt;1,"重複の疑い","一意")))</x:f>
      </x:c>
      <x:c r="H91" s="2" t="str">
        <x:f>IF(A91="","",IF(OR('案件受付'!G91="",'案件受付'!H91=""),"日付不足",IF('案件受付'!H91&lt;'案件受付'!G91,"日付順序の誤り","正常")))</x:f>
      </x:c>
      <x:c r="I91" s="2" t="str">
        <x:f>IF(A91="","",IF(OR('案件受付'!C91="",'案件受付'!D91="",'案件受付'!E91="",'案件受付'!F91="",'案件受付'!J91=""),"必須項目不足","正常"))</x:f>
      </x:c>
      <x:c r="J91" s="2" t="str">
        <x:f>IF(A91="","",IF('案件受付'!K91&lt;&gt;"解決済み","未解決",IF(OR('解決記録'!B91="",'解決記録'!C91="",'解決記録'!D91="",'解決記録'!E91="",'解決記録'!G91=""),"解決記録不足","解決記録完了")))</x:f>
      </x:c>
      <x:c r="K91" s="2"/>
      <x:c r="L91" s="2"/>
      <x:c r="M91" s="2"/>
    </x:row>
    <x:row r="92">
      <x:c r="A92" s="2" t="str">
        <x:f>IF('案件受付'!A92="","",'案件受付'!A92)</x:f>
      </x:c>
      <x:c r="B92" s="4" t="str">
        <x:f>IF(A92="","",'概要'!$B$4)</x:f>
      </x:c>
      <x:c r="C92" s="2" t="str">
        <x:f>IF(A92="","",IF('案件受付'!G92="","",MAX(0,B92-'案件受付'!G92)))</x:f>
      </x:c>
      <x:c r="D92" s="2" t="str">
        <x:f>IF(A92="","",IF('案件受付'!H92="","",'案件受付'!H92-B92))</x:f>
      </x:c>
      <x:c r="E92" s="2" t="str">
        <x:f>IF(A92="","",IF('案件受付'!H92="","約束日なし",IF('案件受付'!K92="解決済み","解決済み",IF(B92&gt;'案件受付'!H92,"約束日超過","未解決"))))</x:f>
      </x:c>
      <x:c r="F92" s="2" t="str">
        <x:f>IF(A92="","",IF('案件受付'!I92="","行事日なし",IF(B92&gt;='案件受付'!I92,"行事日到来","行事日前")))</x:f>
      </x:c>
      <x:c r="G92" s="2" t="str">
        <x:f>IF(A92="","",IF('案件受付'!B92="","関連番号なし",IF(COUNTIFS('案件受付'!$B$5:$B$104,'案件受付'!B92)&gt;1,"重複の疑い","一意")))</x:f>
      </x:c>
      <x:c r="H92" s="2" t="str">
        <x:f>IF(A92="","",IF(OR('案件受付'!G92="",'案件受付'!H92=""),"日付不足",IF('案件受付'!H92&lt;'案件受付'!G92,"日付順序の誤り","正常")))</x:f>
      </x:c>
      <x:c r="I92" s="2" t="str">
        <x:f>IF(A92="","",IF(OR('案件受付'!C92="",'案件受付'!D92="",'案件受付'!E92="",'案件受付'!F92="",'案件受付'!J92=""),"必須項目不足","正常"))</x:f>
      </x:c>
      <x:c r="J92" s="2" t="str">
        <x:f>IF(A92="","",IF('案件受付'!K92&lt;&gt;"解決済み","未解決",IF(OR('解決記録'!B92="",'解決記録'!C92="",'解決記録'!D92="",'解決記録'!E92="",'解決記録'!G92=""),"解決記録不足","解決記録完了")))</x:f>
      </x:c>
      <x:c r="K92" s="2"/>
      <x:c r="L92" s="2"/>
      <x:c r="M92" s="2"/>
    </x:row>
    <x:row r="93">
      <x:c r="A93" s="2" t="str">
        <x:f>IF('案件受付'!A93="","",'案件受付'!A93)</x:f>
      </x:c>
      <x:c r="B93" s="4" t="str">
        <x:f>IF(A93="","",'概要'!$B$4)</x:f>
      </x:c>
      <x:c r="C93" s="2" t="str">
        <x:f>IF(A93="","",IF('案件受付'!G93="","",MAX(0,B93-'案件受付'!G93)))</x:f>
      </x:c>
      <x:c r="D93" s="2" t="str">
        <x:f>IF(A93="","",IF('案件受付'!H93="","",'案件受付'!H93-B93))</x:f>
      </x:c>
      <x:c r="E93" s="2" t="str">
        <x:f>IF(A93="","",IF('案件受付'!H93="","約束日なし",IF('案件受付'!K93="解決済み","解決済み",IF(B93&gt;'案件受付'!H93,"約束日超過","未解決"))))</x:f>
      </x:c>
      <x:c r="F93" s="2" t="str">
        <x:f>IF(A93="","",IF('案件受付'!I93="","行事日なし",IF(B93&gt;='案件受付'!I93,"行事日到来","行事日前")))</x:f>
      </x:c>
      <x:c r="G93" s="2" t="str">
        <x:f>IF(A93="","",IF('案件受付'!B93="","関連番号なし",IF(COUNTIFS('案件受付'!$B$5:$B$104,'案件受付'!B93)&gt;1,"重複の疑い","一意")))</x:f>
      </x:c>
      <x:c r="H93" s="2" t="str">
        <x:f>IF(A93="","",IF(OR('案件受付'!G93="",'案件受付'!H93=""),"日付不足",IF('案件受付'!H93&lt;'案件受付'!G93,"日付順序の誤り","正常")))</x:f>
      </x:c>
      <x:c r="I93" s="2" t="str">
        <x:f>IF(A93="","",IF(OR('案件受付'!C93="",'案件受付'!D93="",'案件受付'!E93="",'案件受付'!F93="",'案件受付'!J93=""),"必須項目不足","正常"))</x:f>
      </x:c>
      <x:c r="J93" s="2" t="str">
        <x:f>IF(A93="","",IF('案件受付'!K93&lt;&gt;"解決済み","未解決",IF(OR('解決記録'!B93="",'解決記録'!C93="",'解決記録'!D93="",'解決記録'!E93="",'解決記録'!G93=""),"解決記録不足","解決記録完了")))</x:f>
      </x:c>
      <x:c r="K93" s="2"/>
      <x:c r="L93" s="2"/>
      <x:c r="M93" s="2"/>
    </x:row>
    <x:row r="94">
      <x:c r="A94" s="2" t="str">
        <x:f>IF('案件受付'!A94="","",'案件受付'!A94)</x:f>
      </x:c>
      <x:c r="B94" s="4" t="str">
        <x:f>IF(A94="","",'概要'!$B$4)</x:f>
      </x:c>
      <x:c r="C94" s="2" t="str">
        <x:f>IF(A94="","",IF('案件受付'!G94="","",MAX(0,B94-'案件受付'!G94)))</x:f>
      </x:c>
      <x:c r="D94" s="2" t="str">
        <x:f>IF(A94="","",IF('案件受付'!H94="","",'案件受付'!H94-B94))</x:f>
      </x:c>
      <x:c r="E94" s="2" t="str">
        <x:f>IF(A94="","",IF('案件受付'!H94="","約束日なし",IF('案件受付'!K94="解決済み","解決済み",IF(B94&gt;'案件受付'!H94,"約束日超過","未解決"))))</x:f>
      </x:c>
      <x:c r="F94" s="2" t="str">
        <x:f>IF(A94="","",IF('案件受付'!I94="","行事日なし",IF(B94&gt;='案件受付'!I94,"行事日到来","行事日前")))</x:f>
      </x:c>
      <x:c r="G94" s="2" t="str">
        <x:f>IF(A94="","",IF('案件受付'!B94="","関連番号なし",IF(COUNTIFS('案件受付'!$B$5:$B$104,'案件受付'!B94)&gt;1,"重複の疑い","一意")))</x:f>
      </x:c>
      <x:c r="H94" s="2" t="str">
        <x:f>IF(A94="","",IF(OR('案件受付'!G94="",'案件受付'!H94=""),"日付不足",IF('案件受付'!H94&lt;'案件受付'!G94,"日付順序の誤り","正常")))</x:f>
      </x:c>
      <x:c r="I94" s="2" t="str">
        <x:f>IF(A94="","",IF(OR('案件受付'!C94="",'案件受付'!D94="",'案件受付'!E94="",'案件受付'!F94="",'案件受付'!J94=""),"必須項目不足","正常"))</x:f>
      </x:c>
      <x:c r="J94" s="2" t="str">
        <x:f>IF(A94="","",IF('案件受付'!K94&lt;&gt;"解決済み","未解決",IF(OR('解決記録'!B94="",'解決記録'!C94="",'解決記録'!D94="",'解決記録'!E94="",'解決記録'!G94=""),"解決記録不足","解決記録完了")))</x:f>
      </x:c>
      <x:c r="K94" s="2"/>
      <x:c r="L94" s="2"/>
      <x:c r="M94" s="2"/>
    </x:row>
    <x:row r="95">
      <x:c r="A95" s="2" t="str">
        <x:f>IF('案件受付'!A95="","",'案件受付'!A95)</x:f>
      </x:c>
      <x:c r="B95" s="4" t="str">
        <x:f>IF(A95="","",'概要'!$B$4)</x:f>
      </x:c>
      <x:c r="C95" s="2" t="str">
        <x:f>IF(A95="","",IF('案件受付'!G95="","",MAX(0,B95-'案件受付'!G95)))</x:f>
      </x:c>
      <x:c r="D95" s="2" t="str">
        <x:f>IF(A95="","",IF('案件受付'!H95="","",'案件受付'!H95-B95))</x:f>
      </x:c>
      <x:c r="E95" s="2" t="str">
        <x:f>IF(A95="","",IF('案件受付'!H95="","約束日なし",IF('案件受付'!K95="解決済み","解決済み",IF(B95&gt;'案件受付'!H95,"約束日超過","未解決"))))</x:f>
      </x:c>
      <x:c r="F95" s="2" t="str">
        <x:f>IF(A95="","",IF('案件受付'!I95="","行事日なし",IF(B95&gt;='案件受付'!I95,"行事日到来","行事日前")))</x:f>
      </x:c>
      <x:c r="G95" s="2" t="str">
        <x:f>IF(A95="","",IF('案件受付'!B95="","関連番号なし",IF(COUNTIFS('案件受付'!$B$5:$B$104,'案件受付'!B95)&gt;1,"重複の疑い","一意")))</x:f>
      </x:c>
      <x:c r="H95" s="2" t="str">
        <x:f>IF(A95="","",IF(OR('案件受付'!G95="",'案件受付'!H95=""),"日付不足",IF('案件受付'!H95&lt;'案件受付'!G95,"日付順序の誤り","正常")))</x:f>
      </x:c>
      <x:c r="I95" s="2" t="str">
        <x:f>IF(A95="","",IF(OR('案件受付'!C95="",'案件受付'!D95="",'案件受付'!E95="",'案件受付'!F95="",'案件受付'!J95=""),"必須項目不足","正常"))</x:f>
      </x:c>
      <x:c r="J95" s="2" t="str">
        <x:f>IF(A95="","",IF('案件受付'!K95&lt;&gt;"解決済み","未解決",IF(OR('解決記録'!B95="",'解決記録'!C95="",'解決記録'!D95="",'解決記録'!E95="",'解決記録'!G95=""),"解決記録不足","解決記録完了")))</x:f>
      </x:c>
      <x:c r="K95" s="2"/>
      <x:c r="L95" s="2"/>
      <x:c r="M95" s="2"/>
    </x:row>
    <x:row r="96">
      <x:c r="A96" s="2" t="str">
        <x:f>IF('案件受付'!A96="","",'案件受付'!A96)</x:f>
      </x:c>
      <x:c r="B96" s="4" t="str">
        <x:f>IF(A96="","",'概要'!$B$4)</x:f>
      </x:c>
      <x:c r="C96" s="2" t="str">
        <x:f>IF(A96="","",IF('案件受付'!G96="","",MAX(0,B96-'案件受付'!G96)))</x:f>
      </x:c>
      <x:c r="D96" s="2" t="str">
        <x:f>IF(A96="","",IF('案件受付'!H96="","",'案件受付'!H96-B96))</x:f>
      </x:c>
      <x:c r="E96" s="2" t="str">
        <x:f>IF(A96="","",IF('案件受付'!H96="","約束日なし",IF('案件受付'!K96="解決済み","解決済み",IF(B96&gt;'案件受付'!H96,"約束日超過","未解決"))))</x:f>
      </x:c>
      <x:c r="F96" s="2" t="str">
        <x:f>IF(A96="","",IF('案件受付'!I96="","行事日なし",IF(B96&gt;='案件受付'!I96,"行事日到来","行事日前")))</x:f>
      </x:c>
      <x:c r="G96" s="2" t="str">
        <x:f>IF(A96="","",IF('案件受付'!B96="","関連番号なし",IF(COUNTIFS('案件受付'!$B$5:$B$104,'案件受付'!B96)&gt;1,"重複の疑い","一意")))</x:f>
      </x:c>
      <x:c r="H96" s="2" t="str">
        <x:f>IF(A96="","",IF(OR('案件受付'!G96="",'案件受付'!H96=""),"日付不足",IF('案件受付'!H96&lt;'案件受付'!G96,"日付順序の誤り","正常")))</x:f>
      </x:c>
      <x:c r="I96" s="2" t="str">
        <x:f>IF(A96="","",IF(OR('案件受付'!C96="",'案件受付'!D96="",'案件受付'!E96="",'案件受付'!F96="",'案件受付'!J96=""),"必須項目不足","正常"))</x:f>
      </x:c>
      <x:c r="J96" s="2" t="str">
        <x:f>IF(A96="","",IF('案件受付'!K96&lt;&gt;"解決済み","未解決",IF(OR('解決記録'!B96="",'解決記録'!C96="",'解決記録'!D96="",'解決記録'!E96="",'解決記録'!G96=""),"解決記録不足","解決記録完了")))</x:f>
      </x:c>
      <x:c r="K96" s="2"/>
      <x:c r="L96" s="2"/>
      <x:c r="M96" s="2"/>
    </x:row>
    <x:row r="97">
      <x:c r="A97" s="2" t="str">
        <x:f>IF('案件受付'!A97="","",'案件受付'!A97)</x:f>
      </x:c>
      <x:c r="B97" s="4" t="str">
        <x:f>IF(A97="","",'概要'!$B$4)</x:f>
      </x:c>
      <x:c r="C97" s="2" t="str">
        <x:f>IF(A97="","",IF('案件受付'!G97="","",MAX(0,B97-'案件受付'!G97)))</x:f>
      </x:c>
      <x:c r="D97" s="2" t="str">
        <x:f>IF(A97="","",IF('案件受付'!H97="","",'案件受付'!H97-B97))</x:f>
      </x:c>
      <x:c r="E97" s="2" t="str">
        <x:f>IF(A97="","",IF('案件受付'!H97="","約束日なし",IF('案件受付'!K97="解決済み","解決済み",IF(B97&gt;'案件受付'!H97,"約束日超過","未解決"))))</x:f>
      </x:c>
      <x:c r="F97" s="2" t="str">
        <x:f>IF(A97="","",IF('案件受付'!I97="","行事日なし",IF(B97&gt;='案件受付'!I97,"行事日到来","行事日前")))</x:f>
      </x:c>
      <x:c r="G97" s="2" t="str">
        <x:f>IF(A97="","",IF('案件受付'!B97="","関連番号なし",IF(COUNTIFS('案件受付'!$B$5:$B$104,'案件受付'!B97)&gt;1,"重複の疑い","一意")))</x:f>
      </x:c>
      <x:c r="H97" s="2" t="str">
        <x:f>IF(A97="","",IF(OR('案件受付'!G97="",'案件受付'!H97=""),"日付不足",IF('案件受付'!H97&lt;'案件受付'!G97,"日付順序の誤り","正常")))</x:f>
      </x:c>
      <x:c r="I97" s="2" t="str">
        <x:f>IF(A97="","",IF(OR('案件受付'!C97="",'案件受付'!D97="",'案件受付'!E97="",'案件受付'!F97="",'案件受付'!J97=""),"必須項目不足","正常"))</x:f>
      </x:c>
      <x:c r="J97" s="2" t="str">
        <x:f>IF(A97="","",IF('案件受付'!K97&lt;&gt;"解決済み","未解決",IF(OR('解決記録'!B97="",'解決記録'!C97="",'解決記録'!D97="",'解決記録'!E97="",'解決記録'!G97=""),"解決記録不足","解決記録完了")))</x:f>
      </x:c>
      <x:c r="K97" s="2"/>
      <x:c r="L97" s="2"/>
      <x:c r="M97" s="2"/>
    </x:row>
    <x:row r="98">
      <x:c r="A98" s="2" t="str">
        <x:f>IF('案件受付'!A98="","",'案件受付'!A98)</x:f>
      </x:c>
      <x:c r="B98" s="4" t="str">
        <x:f>IF(A98="","",'概要'!$B$4)</x:f>
      </x:c>
      <x:c r="C98" s="2" t="str">
        <x:f>IF(A98="","",IF('案件受付'!G98="","",MAX(0,B98-'案件受付'!G98)))</x:f>
      </x:c>
      <x:c r="D98" s="2" t="str">
        <x:f>IF(A98="","",IF('案件受付'!H98="","",'案件受付'!H98-B98))</x:f>
      </x:c>
      <x:c r="E98" s="2" t="str">
        <x:f>IF(A98="","",IF('案件受付'!H98="","約束日なし",IF('案件受付'!K98="解決済み","解決済み",IF(B98&gt;'案件受付'!H98,"約束日超過","未解決"))))</x:f>
      </x:c>
      <x:c r="F98" s="2" t="str">
        <x:f>IF(A98="","",IF('案件受付'!I98="","行事日なし",IF(B98&gt;='案件受付'!I98,"行事日到来","行事日前")))</x:f>
      </x:c>
      <x:c r="G98" s="2" t="str">
        <x:f>IF(A98="","",IF('案件受付'!B98="","関連番号なし",IF(COUNTIFS('案件受付'!$B$5:$B$104,'案件受付'!B98)&gt;1,"重複の疑い","一意")))</x:f>
      </x:c>
      <x:c r="H98" s="2" t="str">
        <x:f>IF(A98="","",IF(OR('案件受付'!G98="",'案件受付'!H98=""),"日付不足",IF('案件受付'!H98&lt;'案件受付'!G98,"日付順序の誤り","正常")))</x:f>
      </x:c>
      <x:c r="I98" s="2" t="str">
        <x:f>IF(A98="","",IF(OR('案件受付'!C98="",'案件受付'!D98="",'案件受付'!E98="",'案件受付'!F98="",'案件受付'!J98=""),"必須項目不足","正常"))</x:f>
      </x:c>
      <x:c r="J98" s="2" t="str">
        <x:f>IF(A98="","",IF('案件受付'!K98&lt;&gt;"解決済み","未解決",IF(OR('解決記録'!B98="",'解決記録'!C98="",'解決記録'!D98="",'解決記録'!E98="",'解決記録'!G98=""),"解決記録不足","解決記録完了")))</x:f>
      </x:c>
      <x:c r="K98" s="2"/>
      <x:c r="L98" s="2"/>
      <x:c r="M98" s="2"/>
    </x:row>
    <x:row r="99">
      <x:c r="A99" s="2" t="str">
        <x:f>IF('案件受付'!A99="","",'案件受付'!A99)</x:f>
      </x:c>
      <x:c r="B99" s="4" t="str">
        <x:f>IF(A99="","",'概要'!$B$4)</x:f>
      </x:c>
      <x:c r="C99" s="2" t="str">
        <x:f>IF(A99="","",IF('案件受付'!G99="","",MAX(0,B99-'案件受付'!G99)))</x:f>
      </x:c>
      <x:c r="D99" s="2" t="str">
        <x:f>IF(A99="","",IF('案件受付'!H99="","",'案件受付'!H99-B99))</x:f>
      </x:c>
      <x:c r="E99" s="2" t="str">
        <x:f>IF(A99="","",IF('案件受付'!H99="","約束日なし",IF('案件受付'!K99="解決済み","解決済み",IF(B99&gt;'案件受付'!H99,"約束日超過","未解決"))))</x:f>
      </x:c>
      <x:c r="F99" s="2" t="str">
        <x:f>IF(A99="","",IF('案件受付'!I99="","行事日なし",IF(B99&gt;='案件受付'!I99,"行事日到来","行事日前")))</x:f>
      </x:c>
      <x:c r="G99" s="2" t="str">
        <x:f>IF(A99="","",IF('案件受付'!B99="","関連番号なし",IF(COUNTIFS('案件受付'!$B$5:$B$104,'案件受付'!B99)&gt;1,"重複の疑い","一意")))</x:f>
      </x:c>
      <x:c r="H99" s="2" t="str">
        <x:f>IF(A99="","",IF(OR('案件受付'!G99="",'案件受付'!H99=""),"日付不足",IF('案件受付'!H99&lt;'案件受付'!G99,"日付順序の誤り","正常")))</x:f>
      </x:c>
      <x:c r="I99" s="2" t="str">
        <x:f>IF(A99="","",IF(OR('案件受付'!C99="",'案件受付'!D99="",'案件受付'!E99="",'案件受付'!F99="",'案件受付'!J99=""),"必須項目不足","正常"))</x:f>
      </x:c>
      <x:c r="J99" s="2" t="str">
        <x:f>IF(A99="","",IF('案件受付'!K99&lt;&gt;"解決済み","未解決",IF(OR('解決記録'!B99="",'解決記録'!C99="",'解決記録'!D99="",'解決記録'!E99="",'解決記録'!G99=""),"解決記録不足","解決記録完了")))</x:f>
      </x:c>
      <x:c r="K99" s="2"/>
      <x:c r="L99" s="2"/>
      <x:c r="M99" s="2"/>
    </x:row>
    <x:row r="100">
      <x:c r="A100" s="2" t="str">
        <x:f>IF('案件受付'!A100="","",'案件受付'!A100)</x:f>
      </x:c>
      <x:c r="B100" s="4" t="str">
        <x:f>IF(A100="","",'概要'!$B$4)</x:f>
      </x:c>
      <x:c r="C100" s="2" t="str">
        <x:f>IF(A100="","",IF('案件受付'!G100="","",MAX(0,B100-'案件受付'!G100)))</x:f>
      </x:c>
      <x:c r="D100" s="2" t="str">
        <x:f>IF(A100="","",IF('案件受付'!H100="","",'案件受付'!H100-B100))</x:f>
      </x:c>
      <x:c r="E100" s="2" t="str">
        <x:f>IF(A100="","",IF('案件受付'!H100="","約束日なし",IF('案件受付'!K100="解決済み","解決済み",IF(B100&gt;'案件受付'!H100,"約束日超過","未解決"))))</x:f>
      </x:c>
      <x:c r="F100" s="2" t="str">
        <x:f>IF(A100="","",IF('案件受付'!I100="","行事日なし",IF(B100&gt;='案件受付'!I100,"行事日到来","行事日前")))</x:f>
      </x:c>
      <x:c r="G100" s="2" t="str">
        <x:f>IF(A100="","",IF('案件受付'!B100="","関連番号なし",IF(COUNTIFS('案件受付'!$B$5:$B$104,'案件受付'!B100)&gt;1,"重複の疑い","一意")))</x:f>
      </x:c>
      <x:c r="H100" s="2" t="str">
        <x:f>IF(A100="","",IF(OR('案件受付'!G100="",'案件受付'!H100=""),"日付不足",IF('案件受付'!H100&lt;'案件受付'!G100,"日付順序の誤り","正常")))</x:f>
      </x:c>
      <x:c r="I100" s="2" t="str">
        <x:f>IF(A100="","",IF(OR('案件受付'!C100="",'案件受付'!D100="",'案件受付'!E100="",'案件受付'!F100="",'案件受付'!J100=""),"必須項目不足","正常"))</x:f>
      </x:c>
      <x:c r="J100" s="2" t="str">
        <x:f>IF(A100="","",IF('案件受付'!K100&lt;&gt;"解決済み","未解決",IF(OR('解決記録'!B100="",'解決記録'!C100="",'解決記録'!D100="",'解決記録'!E100="",'解決記録'!G100=""),"解決記録不足","解決記録完了")))</x:f>
      </x:c>
      <x:c r="K100" s="2"/>
      <x:c r="L100" s="2"/>
      <x:c r="M100" s="2"/>
    </x:row>
    <x:row r="101">
      <x:c r="A101" s="2" t="str">
        <x:f>IF('案件受付'!A101="","",'案件受付'!A101)</x:f>
      </x:c>
      <x:c r="B101" s="4" t="str">
        <x:f>IF(A101="","",'概要'!$B$4)</x:f>
      </x:c>
      <x:c r="C101" s="2" t="str">
        <x:f>IF(A101="","",IF('案件受付'!G101="","",MAX(0,B101-'案件受付'!G101)))</x:f>
      </x:c>
      <x:c r="D101" s="2" t="str">
        <x:f>IF(A101="","",IF('案件受付'!H101="","",'案件受付'!H101-B101))</x:f>
      </x:c>
      <x:c r="E101" s="2" t="str">
        <x:f>IF(A101="","",IF('案件受付'!H101="","約束日なし",IF('案件受付'!K101="解決済み","解決済み",IF(B101&gt;'案件受付'!H101,"約束日超過","未解決"))))</x:f>
      </x:c>
      <x:c r="F101" s="2" t="str">
        <x:f>IF(A101="","",IF('案件受付'!I101="","行事日なし",IF(B101&gt;='案件受付'!I101,"行事日到来","行事日前")))</x:f>
      </x:c>
      <x:c r="G101" s="2" t="str">
        <x:f>IF(A101="","",IF('案件受付'!B101="","関連番号なし",IF(COUNTIFS('案件受付'!$B$5:$B$104,'案件受付'!B101)&gt;1,"重複の疑い","一意")))</x:f>
      </x:c>
      <x:c r="H101" s="2" t="str">
        <x:f>IF(A101="","",IF(OR('案件受付'!G101="",'案件受付'!H101=""),"日付不足",IF('案件受付'!H101&lt;'案件受付'!G101,"日付順序の誤り","正常")))</x:f>
      </x:c>
      <x:c r="I101" s="2" t="str">
        <x:f>IF(A101="","",IF(OR('案件受付'!C101="",'案件受付'!D101="",'案件受付'!E101="",'案件受付'!F101="",'案件受付'!J101=""),"必須項目不足","正常"))</x:f>
      </x:c>
      <x:c r="J101" s="2" t="str">
        <x:f>IF(A101="","",IF('案件受付'!K101&lt;&gt;"解決済み","未解決",IF(OR('解決記録'!B101="",'解決記録'!C101="",'解決記録'!D101="",'解決記録'!E101="",'解決記録'!G101=""),"解決記録不足","解決記録完了")))</x:f>
      </x:c>
      <x:c r="K101" s="2"/>
      <x:c r="L101" s="2"/>
      <x:c r="M101" s="2"/>
    </x:row>
    <x:row r="102">
      <x:c r="A102" s="2" t="str">
        <x:f>IF('案件受付'!A102="","",'案件受付'!A102)</x:f>
      </x:c>
      <x:c r="B102" s="4" t="str">
        <x:f>IF(A102="","",'概要'!$B$4)</x:f>
      </x:c>
      <x:c r="C102" s="2" t="str">
        <x:f>IF(A102="","",IF('案件受付'!G102="","",MAX(0,B102-'案件受付'!G102)))</x:f>
      </x:c>
      <x:c r="D102" s="2" t="str">
        <x:f>IF(A102="","",IF('案件受付'!H102="","",'案件受付'!H102-B102))</x:f>
      </x:c>
      <x:c r="E102" s="2" t="str">
        <x:f>IF(A102="","",IF('案件受付'!H102="","約束日なし",IF('案件受付'!K102="解決済み","解決済み",IF(B102&gt;'案件受付'!H102,"約束日超過","未解決"))))</x:f>
      </x:c>
      <x:c r="F102" s="2" t="str">
        <x:f>IF(A102="","",IF('案件受付'!I102="","行事日なし",IF(B102&gt;='案件受付'!I102,"行事日到来","行事日前")))</x:f>
      </x:c>
      <x:c r="G102" s="2" t="str">
        <x:f>IF(A102="","",IF('案件受付'!B102="","関連番号なし",IF(COUNTIFS('案件受付'!$B$5:$B$104,'案件受付'!B102)&gt;1,"重複の疑い","一意")))</x:f>
      </x:c>
      <x:c r="H102" s="2" t="str">
        <x:f>IF(A102="","",IF(OR('案件受付'!G102="",'案件受付'!H102=""),"日付不足",IF('案件受付'!H102&lt;'案件受付'!G102,"日付順序の誤り","正常")))</x:f>
      </x:c>
      <x:c r="I102" s="2" t="str">
        <x:f>IF(A102="","",IF(OR('案件受付'!C102="",'案件受付'!D102="",'案件受付'!E102="",'案件受付'!F102="",'案件受付'!J102=""),"必須項目不足","正常"))</x:f>
      </x:c>
      <x:c r="J102" s="2" t="str">
        <x:f>IF(A102="","",IF('案件受付'!K102&lt;&gt;"解決済み","未解決",IF(OR('解決記録'!B102="",'解決記録'!C102="",'解決記録'!D102="",'解決記録'!E102="",'解決記録'!G102=""),"解決記録不足","解決記録完了")))</x:f>
      </x:c>
      <x:c r="K102" s="2"/>
      <x:c r="L102" s="2"/>
      <x:c r="M102" s="2"/>
    </x:row>
    <x:row r="103">
      <x:c r="A103" s="2" t="str">
        <x:f>IF('案件受付'!A103="","",'案件受付'!A103)</x:f>
      </x:c>
      <x:c r="B103" s="4" t="str">
        <x:f>IF(A103="","",'概要'!$B$4)</x:f>
      </x:c>
      <x:c r="C103" s="2" t="str">
        <x:f>IF(A103="","",IF('案件受付'!G103="","",MAX(0,B103-'案件受付'!G103)))</x:f>
      </x:c>
      <x:c r="D103" s="2" t="str">
        <x:f>IF(A103="","",IF('案件受付'!H103="","",'案件受付'!H103-B103))</x:f>
      </x:c>
      <x:c r="E103" s="2" t="str">
        <x:f>IF(A103="","",IF('案件受付'!H103="","約束日なし",IF('案件受付'!K103="解決済み","解決済み",IF(B103&gt;'案件受付'!H103,"約束日超過","未解決"))))</x:f>
      </x:c>
      <x:c r="F103" s="2" t="str">
        <x:f>IF(A103="","",IF('案件受付'!I103="","行事日なし",IF(B103&gt;='案件受付'!I103,"行事日到来","行事日前")))</x:f>
      </x:c>
      <x:c r="G103" s="2" t="str">
        <x:f>IF(A103="","",IF('案件受付'!B103="","関連番号なし",IF(COUNTIFS('案件受付'!$B$5:$B$104,'案件受付'!B103)&gt;1,"重複の疑い","一意")))</x:f>
      </x:c>
      <x:c r="H103" s="2" t="str">
        <x:f>IF(A103="","",IF(OR('案件受付'!G103="",'案件受付'!H103=""),"日付不足",IF('案件受付'!H103&lt;'案件受付'!G103,"日付順序の誤り","正常")))</x:f>
      </x:c>
      <x:c r="I103" s="2" t="str">
        <x:f>IF(A103="","",IF(OR('案件受付'!C103="",'案件受付'!D103="",'案件受付'!E103="",'案件受付'!F103="",'案件受付'!J103=""),"必須項目不足","正常"))</x:f>
      </x:c>
      <x:c r="J103" s="2" t="str">
        <x:f>IF(A103="","",IF('案件受付'!K103&lt;&gt;"解決済み","未解決",IF(OR('解決記録'!B103="",'解決記録'!C103="",'解決記録'!D103="",'解決記録'!E103="",'解決記録'!G103=""),"解決記録不足","解決記録完了")))</x:f>
      </x:c>
      <x:c r="K103" s="2"/>
      <x:c r="L103" s="2"/>
      <x:c r="M103" s="2"/>
    </x:row>
    <x:row r="104">
      <x:c r="A104" s="2" t="str">
        <x:f>IF('案件受付'!A104="","",'案件受付'!A104)</x:f>
      </x:c>
      <x:c r="B104" s="4" t="str">
        <x:f>IF(A104="","",'概要'!$B$4)</x:f>
      </x:c>
      <x:c r="C104" s="2" t="str">
        <x:f>IF(A104="","",IF('案件受付'!G104="","",MAX(0,B104-'案件受付'!G104)))</x:f>
      </x:c>
      <x:c r="D104" s="2" t="str">
        <x:f>IF(A104="","",IF('案件受付'!H104="","",'案件受付'!H104-B104))</x:f>
      </x:c>
      <x:c r="E104" s="2" t="str">
        <x:f>IF(A104="","",IF('案件受付'!H104="","約束日なし",IF('案件受付'!K104="解決済み","解決済み",IF(B104&gt;'案件受付'!H104,"約束日超過","未解決"))))</x:f>
      </x:c>
      <x:c r="F104" s="2" t="str">
        <x:f>IF(A104="","",IF('案件受付'!I104="","行事日なし",IF(B104&gt;='案件受付'!I104,"行事日到来","行事日前")))</x:f>
      </x:c>
      <x:c r="G104" s="2" t="str">
        <x:f>IF(A104="","",IF('案件受付'!B104="","関連番号なし",IF(COUNTIFS('案件受付'!$B$5:$B$104,'案件受付'!B104)&gt;1,"重複の疑い","一意")))</x:f>
      </x:c>
      <x:c r="H104" s="2" t="str">
        <x:f>IF(A104="","",IF(OR('案件受付'!G104="",'案件受付'!H104=""),"日付不足",IF('案件受付'!H104&lt;'案件受付'!G104,"日付順序の誤り","正常")))</x:f>
      </x:c>
      <x:c r="I104" s="2" t="str">
        <x:f>IF(A104="","",IF(OR('案件受付'!C104="",'案件受付'!D104="",'案件受付'!E104="",'案件受付'!F104="",'案件受付'!J104=""),"必須項目不足","正常"))</x:f>
      </x:c>
      <x:c r="J104" s="2" t="str">
        <x:f>IF(A104="","",IF('案件受付'!K104&lt;&gt;"解決済み","未解決",IF(OR('解決記録'!B104="",'解決記録'!C104="",'解決記録'!D104="",'解決記録'!E104="",'解決記録'!G104=""),"解決記録不足","解決記録完了")))</x:f>
      </x:c>
      <x:c r="K104" s="2"/>
      <x:c r="L104" s="2"/>
      <x:c r="M10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17" hidden="0" customWidth="1"/>
    <x:col min="8" max="8" width="17" hidden="0" customWidth="1"/>
    <x:col min="9" max="9" width="17" hidden="0" customWidth="1"/>
    <x:col min="10" max="10" width="20" hidden="0" customWidth="1"/>
    <x:col min="11" max="11" width="20" hidden="0" customWidth="1"/>
    <x:col min="12" max="12" width="30" hidden="0" customWidth="1"/>
    <x:col min="13" max="13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案件受付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案件番号</x:v>
      </x:c>
      <x:c r="B4" s="9" t="str">
        <x:v>関連番号</x:v>
      </x:c>
      <x:c r="C4" s="9" t="str">
        <x:v>注文番号</x:v>
      </x:c>
      <x:c r="D4" s="9" t="str">
        <x:v>配送事業者</x:v>
      </x:c>
      <x:c r="E4" s="9" t="str">
        <x:v>追跡番号</x:v>
      </x:c>
      <x:c r="F4" s="9" t="str">
        <x:v>問題の種類</x:v>
      </x:c>
      <x:c r="G4" s="9" t="str">
        <x:v>受付日</x:v>
      </x:c>
      <x:c r="H4" s="9" t="str">
        <x:v>約束日</x:v>
      </x:c>
      <x:c r="I4" s="9" t="str">
        <x:v>行事日</x:v>
      </x:c>
      <x:c r="J4" s="9" t="str">
        <x:v>担当者</x:v>
      </x:c>
      <x:c r="K4" s="9" t="str">
        <x:v>状態</x:v>
      </x:c>
      <x:c r="L4" s="9" t="str">
        <x:v>最新の配送履歴</x:v>
      </x:c>
      <x:c r="M4" s="9" t="str">
        <x:v>証拠のリンク</x:v>
      </x:c>
    </x:row>
    <x:row r="5">
      <x:c r="A5" s="10"/>
      <x:c r="B5" s="10"/>
      <x:c r="C5" s="10"/>
      <x:c r="D5" s="10"/>
      <x:c r="E5" s="10"/>
      <x:c r="F5" s="10"/>
      <x:c r="G5" s="11"/>
      <x:c r="H5" s="11"/>
      <x:c r="I5" s="11"/>
      <x:c r="J5" s="10"/>
      <x:c r="K5" s="10"/>
      <x:c r="L5" s="10"/>
      <x:c r="M5" s="10"/>
    </x:row>
    <x:row r="6">
      <x:c r="A6" s="10"/>
      <x:c r="B6" s="10"/>
      <x:c r="C6" s="10"/>
      <x:c r="D6" s="10"/>
      <x:c r="E6" s="10"/>
      <x:c r="F6" s="10"/>
      <x:c r="G6" s="11"/>
      <x:c r="H6" s="11"/>
      <x:c r="I6" s="11"/>
      <x:c r="J6" s="10"/>
      <x:c r="K6" s="10"/>
      <x:c r="L6" s="10"/>
      <x:c r="M6" s="10"/>
    </x:row>
    <x:row r="7">
      <x:c r="A7" s="10"/>
      <x:c r="B7" s="10"/>
      <x:c r="C7" s="10"/>
      <x:c r="D7" s="10"/>
      <x:c r="E7" s="10"/>
      <x:c r="F7" s="10"/>
      <x:c r="G7" s="11"/>
      <x:c r="H7" s="11"/>
      <x:c r="I7" s="11"/>
      <x:c r="J7" s="10"/>
      <x:c r="K7" s="10"/>
      <x:c r="L7" s="10"/>
      <x:c r="M7" s="10"/>
    </x:row>
    <x:row r="8">
      <x:c r="A8" s="10"/>
      <x:c r="B8" s="10"/>
      <x:c r="C8" s="10"/>
      <x:c r="D8" s="10"/>
      <x:c r="E8" s="10"/>
      <x:c r="F8" s="10"/>
      <x:c r="G8" s="11"/>
      <x:c r="H8" s="11"/>
      <x:c r="I8" s="11"/>
      <x:c r="J8" s="10"/>
      <x:c r="K8" s="10"/>
      <x:c r="L8" s="10"/>
      <x:c r="M8" s="10"/>
    </x:row>
    <x:row r="9">
      <x:c r="A9" s="10"/>
      <x:c r="B9" s="10"/>
      <x:c r="C9" s="10"/>
      <x:c r="D9" s="10"/>
      <x:c r="E9" s="10"/>
      <x:c r="F9" s="10"/>
      <x:c r="G9" s="11"/>
      <x:c r="H9" s="11"/>
      <x:c r="I9" s="11"/>
      <x:c r="J9" s="10"/>
      <x:c r="K9" s="10"/>
      <x:c r="L9" s="10"/>
      <x:c r="M9" s="10"/>
    </x:row>
    <x:row r="10">
      <x:c r="A10" s="10"/>
      <x:c r="B10" s="10"/>
      <x:c r="C10" s="10"/>
      <x:c r="D10" s="10"/>
      <x:c r="E10" s="10"/>
      <x:c r="F10" s="10"/>
      <x:c r="G10" s="11"/>
      <x:c r="H10" s="11"/>
      <x:c r="I10" s="11"/>
      <x:c r="J10" s="10"/>
      <x:c r="K10" s="10"/>
      <x:c r="L10" s="10"/>
      <x:c r="M10" s="10"/>
    </x:row>
    <x:row r="11">
      <x:c r="A11" s="10"/>
      <x:c r="B11" s="10"/>
      <x:c r="C11" s="10"/>
      <x:c r="D11" s="10"/>
      <x:c r="E11" s="10"/>
      <x:c r="F11" s="10"/>
      <x:c r="G11" s="11"/>
      <x:c r="H11" s="11"/>
      <x:c r="I11" s="11"/>
      <x:c r="J11" s="10"/>
      <x:c r="K11" s="10"/>
      <x:c r="L11" s="10"/>
      <x:c r="M11" s="10"/>
    </x:row>
    <x:row r="12">
      <x:c r="A12" s="10"/>
      <x:c r="B12" s="10"/>
      <x:c r="C12" s="10"/>
      <x:c r="D12" s="10"/>
      <x:c r="E12" s="10"/>
      <x:c r="F12" s="10"/>
      <x:c r="G12" s="11"/>
      <x:c r="H12" s="11"/>
      <x:c r="I12" s="11"/>
      <x:c r="J12" s="10"/>
      <x:c r="K12" s="10"/>
      <x:c r="L12" s="10"/>
      <x:c r="M12" s="10"/>
    </x:row>
    <x:row r="13">
      <x:c r="A13" s="10"/>
      <x:c r="B13" s="10"/>
      <x:c r="C13" s="10"/>
      <x:c r="D13" s="10"/>
      <x:c r="E13" s="10"/>
      <x:c r="F13" s="10"/>
      <x:c r="G13" s="11"/>
      <x:c r="H13" s="11"/>
      <x:c r="I13" s="11"/>
      <x:c r="J13" s="10"/>
      <x:c r="K13" s="10"/>
      <x:c r="L13" s="10"/>
      <x:c r="M13" s="10"/>
    </x:row>
    <x:row r="14">
      <x:c r="A14" s="10"/>
      <x:c r="B14" s="10"/>
      <x:c r="C14" s="10"/>
      <x:c r="D14" s="10"/>
      <x:c r="E14" s="10"/>
      <x:c r="F14" s="10"/>
      <x:c r="G14" s="11"/>
      <x:c r="H14" s="11"/>
      <x:c r="I14" s="11"/>
      <x:c r="J14" s="10"/>
      <x:c r="K14" s="10"/>
      <x:c r="L14" s="10"/>
      <x:c r="M14" s="10"/>
    </x:row>
    <x:row r="15">
      <x:c r="A15" s="10"/>
      <x:c r="B15" s="10"/>
      <x:c r="C15" s="10"/>
      <x:c r="D15" s="10"/>
      <x:c r="E15" s="10"/>
      <x:c r="F15" s="10"/>
      <x:c r="G15" s="11"/>
      <x:c r="H15" s="11"/>
      <x:c r="I15" s="11"/>
      <x:c r="J15" s="10"/>
      <x:c r="K15" s="10"/>
      <x:c r="L15" s="10"/>
      <x:c r="M15" s="10"/>
    </x:row>
    <x:row r="16">
      <x:c r="A16" s="10"/>
      <x:c r="B16" s="10"/>
      <x:c r="C16" s="10"/>
      <x:c r="D16" s="10"/>
      <x:c r="E16" s="10"/>
      <x:c r="F16" s="10"/>
      <x:c r="G16" s="11"/>
      <x:c r="H16" s="11"/>
      <x:c r="I16" s="11"/>
      <x:c r="J16" s="10"/>
      <x:c r="K16" s="10"/>
      <x:c r="L16" s="10"/>
      <x:c r="M16" s="10"/>
    </x:row>
    <x:row r="17">
      <x:c r="A17" s="10"/>
      <x:c r="B17" s="10"/>
      <x:c r="C17" s="10"/>
      <x:c r="D17" s="10"/>
      <x:c r="E17" s="10"/>
      <x:c r="F17" s="10"/>
      <x:c r="G17" s="11"/>
      <x:c r="H17" s="11"/>
      <x:c r="I17" s="11"/>
      <x:c r="J17" s="10"/>
      <x:c r="K17" s="10"/>
      <x:c r="L17" s="10"/>
      <x:c r="M17" s="10"/>
    </x:row>
    <x:row r="18">
      <x:c r="A18" s="10"/>
      <x:c r="B18" s="10"/>
      <x:c r="C18" s="10"/>
      <x:c r="D18" s="10"/>
      <x:c r="E18" s="10"/>
      <x:c r="F18" s="10"/>
      <x:c r="G18" s="11"/>
      <x:c r="H18" s="11"/>
      <x:c r="I18" s="11"/>
      <x:c r="J18" s="10"/>
      <x:c r="K18" s="10"/>
      <x:c r="L18" s="10"/>
      <x:c r="M18" s="10"/>
    </x:row>
    <x:row r="19">
      <x:c r="A19" s="10"/>
      <x:c r="B19" s="10"/>
      <x:c r="C19" s="10"/>
      <x:c r="D19" s="10"/>
      <x:c r="E19" s="10"/>
      <x:c r="F19" s="10"/>
      <x:c r="G19" s="11"/>
      <x:c r="H19" s="11"/>
      <x:c r="I19" s="11"/>
      <x:c r="J19" s="10"/>
      <x:c r="K19" s="10"/>
      <x:c r="L19" s="10"/>
      <x:c r="M19" s="10"/>
    </x:row>
    <x:row r="20">
      <x:c r="A20" s="10"/>
      <x:c r="B20" s="10"/>
      <x:c r="C20" s="10"/>
      <x:c r="D20" s="10"/>
      <x:c r="E20" s="10"/>
      <x:c r="F20" s="10"/>
      <x:c r="G20" s="11"/>
      <x:c r="H20" s="11"/>
      <x:c r="I20" s="11"/>
      <x:c r="J20" s="10"/>
      <x:c r="K20" s="10"/>
      <x:c r="L20" s="10"/>
      <x:c r="M20" s="10"/>
    </x:row>
    <x:row r="21">
      <x:c r="A21" s="10"/>
      <x:c r="B21" s="10"/>
      <x:c r="C21" s="10"/>
      <x:c r="D21" s="10"/>
      <x:c r="E21" s="10"/>
      <x:c r="F21" s="10"/>
      <x:c r="G21" s="11"/>
      <x:c r="H21" s="11"/>
      <x:c r="I21" s="11"/>
      <x:c r="J21" s="10"/>
      <x:c r="K21" s="10"/>
      <x:c r="L21" s="10"/>
      <x:c r="M21" s="10"/>
    </x:row>
    <x:row r="22">
      <x:c r="A22" s="10"/>
      <x:c r="B22" s="10"/>
      <x:c r="C22" s="10"/>
      <x:c r="D22" s="10"/>
      <x:c r="E22" s="10"/>
      <x:c r="F22" s="10"/>
      <x:c r="G22" s="11"/>
      <x:c r="H22" s="11"/>
      <x:c r="I22" s="11"/>
      <x:c r="J22" s="10"/>
      <x:c r="K22" s="10"/>
      <x:c r="L22" s="10"/>
      <x:c r="M22" s="10"/>
    </x:row>
    <x:row r="23">
      <x:c r="A23" s="10"/>
      <x:c r="B23" s="10"/>
      <x:c r="C23" s="10"/>
      <x:c r="D23" s="10"/>
      <x:c r="E23" s="10"/>
      <x:c r="F23" s="10"/>
      <x:c r="G23" s="11"/>
      <x:c r="H23" s="11"/>
      <x:c r="I23" s="11"/>
      <x:c r="J23" s="10"/>
      <x:c r="K23" s="10"/>
      <x:c r="L23" s="10"/>
      <x:c r="M23" s="10"/>
    </x:row>
    <x:row r="24">
      <x:c r="A24" s="10"/>
      <x:c r="B24" s="10"/>
      <x:c r="C24" s="10"/>
      <x:c r="D24" s="10"/>
      <x:c r="E24" s="10"/>
      <x:c r="F24" s="10"/>
      <x:c r="G24" s="11"/>
      <x:c r="H24" s="11"/>
      <x:c r="I24" s="11"/>
      <x:c r="J24" s="10"/>
      <x:c r="K24" s="10"/>
      <x:c r="L24" s="10"/>
      <x:c r="M24" s="10"/>
    </x:row>
    <x:row r="25">
      <x:c r="A25" s="10"/>
      <x:c r="B25" s="10"/>
      <x:c r="C25" s="10"/>
      <x:c r="D25" s="10"/>
      <x:c r="E25" s="10"/>
      <x:c r="F25" s="10"/>
      <x:c r="G25" s="11"/>
      <x:c r="H25" s="11"/>
      <x:c r="I25" s="11"/>
      <x:c r="J25" s="10"/>
      <x:c r="K25" s="10"/>
      <x:c r="L25" s="10"/>
      <x:c r="M25" s="10"/>
    </x:row>
    <x:row r="26">
      <x:c r="A26" s="10"/>
      <x:c r="B26" s="10"/>
      <x:c r="C26" s="10"/>
      <x:c r="D26" s="10"/>
      <x:c r="E26" s="10"/>
      <x:c r="F26" s="10"/>
      <x:c r="G26" s="11"/>
      <x:c r="H26" s="11"/>
      <x:c r="I26" s="11"/>
      <x:c r="J26" s="10"/>
      <x:c r="K26" s="10"/>
      <x:c r="L26" s="10"/>
      <x:c r="M26" s="10"/>
    </x:row>
    <x:row r="27">
      <x:c r="A27" s="10"/>
      <x:c r="B27" s="10"/>
      <x:c r="C27" s="10"/>
      <x:c r="D27" s="10"/>
      <x:c r="E27" s="10"/>
      <x:c r="F27" s="10"/>
      <x:c r="G27" s="11"/>
      <x:c r="H27" s="11"/>
      <x:c r="I27" s="11"/>
      <x:c r="J27" s="10"/>
      <x:c r="K27" s="10"/>
      <x:c r="L27" s="10"/>
      <x:c r="M27" s="10"/>
    </x:row>
    <x:row r="28">
      <x:c r="A28" s="10"/>
      <x:c r="B28" s="10"/>
      <x:c r="C28" s="10"/>
      <x:c r="D28" s="10"/>
      <x:c r="E28" s="10"/>
      <x:c r="F28" s="10"/>
      <x:c r="G28" s="11"/>
      <x:c r="H28" s="11"/>
      <x:c r="I28" s="11"/>
      <x:c r="J28" s="10"/>
      <x:c r="K28" s="10"/>
      <x:c r="L28" s="10"/>
      <x:c r="M28" s="10"/>
    </x:row>
    <x:row r="29">
      <x:c r="A29" s="10"/>
      <x:c r="B29" s="10"/>
      <x:c r="C29" s="10"/>
      <x:c r="D29" s="10"/>
      <x:c r="E29" s="10"/>
      <x:c r="F29" s="10"/>
      <x:c r="G29" s="11"/>
      <x:c r="H29" s="11"/>
      <x:c r="I29" s="11"/>
      <x:c r="J29" s="10"/>
      <x:c r="K29" s="10"/>
      <x:c r="L29" s="10"/>
      <x:c r="M29" s="10"/>
    </x:row>
    <x:row r="30">
      <x:c r="A30" s="10"/>
      <x:c r="B30" s="10"/>
      <x:c r="C30" s="10"/>
      <x:c r="D30" s="10"/>
      <x:c r="E30" s="10"/>
      <x:c r="F30" s="10"/>
      <x:c r="G30" s="11"/>
      <x:c r="H30" s="11"/>
      <x:c r="I30" s="11"/>
      <x:c r="J30" s="10"/>
      <x:c r="K30" s="10"/>
      <x:c r="L30" s="10"/>
      <x:c r="M30" s="10"/>
    </x:row>
    <x:row r="31">
      <x:c r="A31" s="10"/>
      <x:c r="B31" s="10"/>
      <x:c r="C31" s="10"/>
      <x:c r="D31" s="10"/>
      <x:c r="E31" s="10"/>
      <x:c r="F31" s="10"/>
      <x:c r="G31" s="11"/>
      <x:c r="H31" s="11"/>
      <x:c r="I31" s="11"/>
      <x:c r="J31" s="10"/>
      <x:c r="K31" s="10"/>
      <x:c r="L31" s="10"/>
      <x:c r="M31" s="10"/>
    </x:row>
    <x:row r="32">
      <x:c r="A32" s="10"/>
      <x:c r="B32" s="10"/>
      <x:c r="C32" s="10"/>
      <x:c r="D32" s="10"/>
      <x:c r="E32" s="10"/>
      <x:c r="F32" s="10"/>
      <x:c r="G32" s="11"/>
      <x:c r="H32" s="11"/>
      <x:c r="I32" s="11"/>
      <x:c r="J32" s="10"/>
      <x:c r="K32" s="10"/>
      <x:c r="L32" s="10"/>
      <x:c r="M32" s="10"/>
    </x:row>
    <x:row r="33">
      <x:c r="A33" s="10"/>
      <x:c r="B33" s="10"/>
      <x:c r="C33" s="10"/>
      <x:c r="D33" s="10"/>
      <x:c r="E33" s="10"/>
      <x:c r="F33" s="10"/>
      <x:c r="G33" s="11"/>
      <x:c r="H33" s="11"/>
      <x:c r="I33" s="11"/>
      <x:c r="J33" s="10"/>
      <x:c r="K33" s="10"/>
      <x:c r="L33" s="10"/>
      <x:c r="M33" s="10"/>
    </x:row>
    <x:row r="34">
      <x:c r="A34" s="10"/>
      <x:c r="B34" s="10"/>
      <x:c r="C34" s="10"/>
      <x:c r="D34" s="10"/>
      <x:c r="E34" s="10"/>
      <x:c r="F34" s="10"/>
      <x:c r="G34" s="11"/>
      <x:c r="H34" s="11"/>
      <x:c r="I34" s="11"/>
      <x:c r="J34" s="10"/>
      <x:c r="K34" s="10"/>
      <x:c r="L34" s="10"/>
      <x:c r="M34" s="10"/>
    </x:row>
    <x:row r="35">
      <x:c r="A35" s="10"/>
      <x:c r="B35" s="10"/>
      <x:c r="C35" s="10"/>
      <x:c r="D35" s="10"/>
      <x:c r="E35" s="10"/>
      <x:c r="F35" s="10"/>
      <x:c r="G35" s="11"/>
      <x:c r="H35" s="11"/>
      <x:c r="I35" s="11"/>
      <x:c r="J35" s="10"/>
      <x:c r="K35" s="10"/>
      <x:c r="L35" s="10"/>
      <x:c r="M35" s="10"/>
    </x:row>
    <x:row r="36">
      <x:c r="A36" s="10"/>
      <x:c r="B36" s="10"/>
      <x:c r="C36" s="10"/>
      <x:c r="D36" s="10"/>
      <x:c r="E36" s="10"/>
      <x:c r="F36" s="10"/>
      <x:c r="G36" s="11"/>
      <x:c r="H36" s="11"/>
      <x:c r="I36" s="11"/>
      <x:c r="J36" s="10"/>
      <x:c r="K36" s="10"/>
      <x:c r="L36" s="10"/>
      <x:c r="M36" s="10"/>
    </x:row>
    <x:row r="37">
      <x:c r="A37" s="10"/>
      <x:c r="B37" s="10"/>
      <x:c r="C37" s="10"/>
      <x:c r="D37" s="10"/>
      <x:c r="E37" s="10"/>
      <x:c r="F37" s="10"/>
      <x:c r="G37" s="11"/>
      <x:c r="H37" s="11"/>
      <x:c r="I37" s="11"/>
      <x:c r="J37" s="10"/>
      <x:c r="K37" s="10"/>
      <x:c r="L37" s="10"/>
      <x:c r="M37" s="10"/>
    </x:row>
    <x:row r="38">
      <x:c r="A38" s="10"/>
      <x:c r="B38" s="10"/>
      <x:c r="C38" s="10"/>
      <x:c r="D38" s="10"/>
      <x:c r="E38" s="10"/>
      <x:c r="F38" s="10"/>
      <x:c r="G38" s="11"/>
      <x:c r="H38" s="11"/>
      <x:c r="I38" s="11"/>
      <x:c r="J38" s="10"/>
      <x:c r="K38" s="10"/>
      <x:c r="L38" s="10"/>
      <x:c r="M38" s="10"/>
    </x:row>
    <x:row r="39">
      <x:c r="A39" s="10"/>
      <x:c r="B39" s="10"/>
      <x:c r="C39" s="10"/>
      <x:c r="D39" s="10"/>
      <x:c r="E39" s="10"/>
      <x:c r="F39" s="10"/>
      <x:c r="G39" s="11"/>
      <x:c r="H39" s="11"/>
      <x:c r="I39" s="11"/>
      <x:c r="J39" s="10"/>
      <x:c r="K39" s="10"/>
      <x:c r="L39" s="10"/>
      <x:c r="M39" s="10"/>
    </x:row>
    <x:row r="40">
      <x:c r="A40" s="10"/>
      <x:c r="B40" s="10"/>
      <x:c r="C40" s="10"/>
      <x:c r="D40" s="10"/>
      <x:c r="E40" s="10"/>
      <x:c r="F40" s="10"/>
      <x:c r="G40" s="11"/>
      <x:c r="H40" s="11"/>
      <x:c r="I40" s="11"/>
      <x:c r="J40" s="10"/>
      <x:c r="K40" s="10"/>
      <x:c r="L40" s="10"/>
      <x:c r="M40" s="10"/>
    </x:row>
    <x:row r="41">
      <x:c r="A41" s="10"/>
      <x:c r="B41" s="10"/>
      <x:c r="C41" s="10"/>
      <x:c r="D41" s="10"/>
      <x:c r="E41" s="10"/>
      <x:c r="F41" s="10"/>
      <x:c r="G41" s="11"/>
      <x:c r="H41" s="11"/>
      <x:c r="I41" s="11"/>
      <x:c r="J41" s="10"/>
      <x:c r="K41" s="10"/>
      <x:c r="L41" s="10"/>
      <x:c r="M41" s="10"/>
    </x:row>
    <x:row r="42">
      <x:c r="A42" s="10"/>
      <x:c r="B42" s="10"/>
      <x:c r="C42" s="10"/>
      <x:c r="D42" s="10"/>
      <x:c r="E42" s="10"/>
      <x:c r="F42" s="10"/>
      <x:c r="G42" s="11"/>
      <x:c r="H42" s="11"/>
      <x:c r="I42" s="11"/>
      <x:c r="J42" s="10"/>
      <x:c r="K42" s="10"/>
      <x:c r="L42" s="10"/>
      <x:c r="M42" s="10"/>
    </x:row>
    <x:row r="43">
      <x:c r="A43" s="10"/>
      <x:c r="B43" s="10"/>
      <x:c r="C43" s="10"/>
      <x:c r="D43" s="10"/>
      <x:c r="E43" s="10"/>
      <x:c r="F43" s="10"/>
      <x:c r="G43" s="11"/>
      <x:c r="H43" s="11"/>
      <x:c r="I43" s="11"/>
      <x:c r="J43" s="10"/>
      <x:c r="K43" s="10"/>
      <x:c r="L43" s="10"/>
      <x:c r="M43" s="10"/>
    </x:row>
    <x:row r="44">
      <x:c r="A44" s="10"/>
      <x:c r="B44" s="10"/>
      <x:c r="C44" s="10"/>
      <x:c r="D44" s="10"/>
      <x:c r="E44" s="10"/>
      <x:c r="F44" s="10"/>
      <x:c r="G44" s="11"/>
      <x:c r="H44" s="11"/>
      <x:c r="I44" s="11"/>
      <x:c r="J44" s="10"/>
      <x:c r="K44" s="10"/>
      <x:c r="L44" s="10"/>
      <x:c r="M44" s="10"/>
    </x:row>
    <x:row r="45">
      <x:c r="A45" s="10"/>
      <x:c r="B45" s="10"/>
      <x:c r="C45" s="10"/>
      <x:c r="D45" s="10"/>
      <x:c r="E45" s="10"/>
      <x:c r="F45" s="10"/>
      <x:c r="G45" s="11"/>
      <x:c r="H45" s="11"/>
      <x:c r="I45" s="11"/>
      <x:c r="J45" s="10"/>
      <x:c r="K45" s="10"/>
      <x:c r="L45" s="10"/>
      <x:c r="M45" s="10"/>
    </x:row>
    <x:row r="46">
      <x:c r="A46" s="10"/>
      <x:c r="B46" s="10"/>
      <x:c r="C46" s="10"/>
      <x:c r="D46" s="10"/>
      <x:c r="E46" s="10"/>
      <x:c r="F46" s="10"/>
      <x:c r="G46" s="11"/>
      <x:c r="H46" s="11"/>
      <x:c r="I46" s="11"/>
      <x:c r="J46" s="10"/>
      <x:c r="K46" s="10"/>
      <x:c r="L46" s="10"/>
      <x:c r="M46" s="10"/>
    </x:row>
    <x:row r="47">
      <x:c r="A47" s="10"/>
      <x:c r="B47" s="10"/>
      <x:c r="C47" s="10"/>
      <x:c r="D47" s="10"/>
      <x:c r="E47" s="10"/>
      <x:c r="F47" s="10"/>
      <x:c r="G47" s="11"/>
      <x:c r="H47" s="11"/>
      <x:c r="I47" s="11"/>
      <x:c r="J47" s="10"/>
      <x:c r="K47" s="10"/>
      <x:c r="L47" s="10"/>
      <x:c r="M47" s="10"/>
    </x:row>
    <x:row r="48">
      <x:c r="A48" s="10"/>
      <x:c r="B48" s="10"/>
      <x:c r="C48" s="10"/>
      <x:c r="D48" s="10"/>
      <x:c r="E48" s="10"/>
      <x:c r="F48" s="10"/>
      <x:c r="G48" s="11"/>
      <x:c r="H48" s="11"/>
      <x:c r="I48" s="11"/>
      <x:c r="J48" s="10"/>
      <x:c r="K48" s="10"/>
      <x:c r="L48" s="10"/>
      <x:c r="M48" s="10"/>
    </x:row>
    <x:row r="49">
      <x:c r="A49" s="10"/>
      <x:c r="B49" s="10"/>
      <x:c r="C49" s="10"/>
      <x:c r="D49" s="10"/>
      <x:c r="E49" s="10"/>
      <x:c r="F49" s="10"/>
      <x:c r="G49" s="11"/>
      <x:c r="H49" s="11"/>
      <x:c r="I49" s="11"/>
      <x:c r="J49" s="10"/>
      <x:c r="K49" s="10"/>
      <x:c r="L49" s="10"/>
      <x:c r="M49" s="10"/>
    </x:row>
    <x:row r="50">
      <x:c r="A50" s="10"/>
      <x:c r="B50" s="10"/>
      <x:c r="C50" s="10"/>
      <x:c r="D50" s="10"/>
      <x:c r="E50" s="10"/>
      <x:c r="F50" s="10"/>
      <x:c r="G50" s="11"/>
      <x:c r="H50" s="11"/>
      <x:c r="I50" s="11"/>
      <x:c r="J50" s="10"/>
      <x:c r="K50" s="10"/>
      <x:c r="L50" s="10"/>
      <x:c r="M50" s="10"/>
    </x:row>
    <x:row r="51">
      <x:c r="A51" s="10"/>
      <x:c r="B51" s="10"/>
      <x:c r="C51" s="10"/>
      <x:c r="D51" s="10"/>
      <x:c r="E51" s="10"/>
      <x:c r="F51" s="10"/>
      <x:c r="G51" s="11"/>
      <x:c r="H51" s="11"/>
      <x:c r="I51" s="11"/>
      <x:c r="J51" s="10"/>
      <x:c r="K51" s="10"/>
      <x:c r="L51" s="10"/>
      <x:c r="M51" s="10"/>
    </x:row>
    <x:row r="52">
      <x:c r="A52" s="10"/>
      <x:c r="B52" s="10"/>
      <x:c r="C52" s="10"/>
      <x:c r="D52" s="10"/>
      <x:c r="E52" s="10"/>
      <x:c r="F52" s="10"/>
      <x:c r="G52" s="11"/>
      <x:c r="H52" s="11"/>
      <x:c r="I52" s="11"/>
      <x:c r="J52" s="10"/>
      <x:c r="K52" s="10"/>
      <x:c r="L52" s="10"/>
      <x:c r="M52" s="10"/>
    </x:row>
    <x:row r="53">
      <x:c r="A53" s="10"/>
      <x:c r="B53" s="10"/>
      <x:c r="C53" s="10"/>
      <x:c r="D53" s="10"/>
      <x:c r="E53" s="10"/>
      <x:c r="F53" s="10"/>
      <x:c r="G53" s="11"/>
      <x:c r="H53" s="11"/>
      <x:c r="I53" s="11"/>
      <x:c r="J53" s="10"/>
      <x:c r="K53" s="10"/>
      <x:c r="L53" s="10"/>
      <x:c r="M53" s="10"/>
    </x:row>
    <x:row r="54">
      <x:c r="A54" s="10"/>
      <x:c r="B54" s="10"/>
      <x:c r="C54" s="10"/>
      <x:c r="D54" s="10"/>
      <x:c r="E54" s="10"/>
      <x:c r="F54" s="10"/>
      <x:c r="G54" s="11"/>
      <x:c r="H54" s="11"/>
      <x:c r="I54" s="11"/>
      <x:c r="J54" s="10"/>
      <x:c r="K54" s="10"/>
      <x:c r="L54" s="10"/>
      <x:c r="M54" s="10"/>
    </x:row>
    <x:row r="55">
      <x:c r="A55" s="10"/>
      <x:c r="B55" s="10"/>
      <x:c r="C55" s="10"/>
      <x:c r="D55" s="10"/>
      <x:c r="E55" s="10"/>
      <x:c r="F55" s="10"/>
      <x:c r="G55" s="11"/>
      <x:c r="H55" s="11"/>
      <x:c r="I55" s="11"/>
      <x:c r="J55" s="10"/>
      <x:c r="K55" s="10"/>
      <x:c r="L55" s="10"/>
      <x:c r="M55" s="10"/>
    </x:row>
    <x:row r="56">
      <x:c r="A56" s="10"/>
      <x:c r="B56" s="10"/>
      <x:c r="C56" s="10"/>
      <x:c r="D56" s="10"/>
      <x:c r="E56" s="10"/>
      <x:c r="F56" s="10"/>
      <x:c r="G56" s="11"/>
      <x:c r="H56" s="11"/>
      <x:c r="I56" s="11"/>
      <x:c r="J56" s="10"/>
      <x:c r="K56" s="10"/>
      <x:c r="L56" s="10"/>
      <x:c r="M56" s="10"/>
    </x:row>
    <x:row r="57">
      <x:c r="A57" s="10"/>
      <x:c r="B57" s="10"/>
      <x:c r="C57" s="10"/>
      <x:c r="D57" s="10"/>
      <x:c r="E57" s="10"/>
      <x:c r="F57" s="10"/>
      <x:c r="G57" s="11"/>
      <x:c r="H57" s="11"/>
      <x:c r="I57" s="11"/>
      <x:c r="J57" s="10"/>
      <x:c r="K57" s="10"/>
      <x:c r="L57" s="10"/>
      <x:c r="M57" s="10"/>
    </x:row>
    <x:row r="58">
      <x:c r="A58" s="10"/>
      <x:c r="B58" s="10"/>
      <x:c r="C58" s="10"/>
      <x:c r="D58" s="10"/>
      <x:c r="E58" s="10"/>
      <x:c r="F58" s="10"/>
      <x:c r="G58" s="11"/>
      <x:c r="H58" s="11"/>
      <x:c r="I58" s="11"/>
      <x:c r="J58" s="10"/>
      <x:c r="K58" s="10"/>
      <x:c r="L58" s="10"/>
      <x:c r="M58" s="10"/>
    </x:row>
    <x:row r="59">
      <x:c r="A59" s="10"/>
      <x:c r="B59" s="10"/>
      <x:c r="C59" s="10"/>
      <x:c r="D59" s="10"/>
      <x:c r="E59" s="10"/>
      <x:c r="F59" s="10"/>
      <x:c r="G59" s="11"/>
      <x:c r="H59" s="11"/>
      <x:c r="I59" s="11"/>
      <x:c r="J59" s="10"/>
      <x:c r="K59" s="10"/>
      <x:c r="L59" s="10"/>
      <x:c r="M59" s="10"/>
    </x:row>
    <x:row r="60">
      <x:c r="A60" s="10"/>
      <x:c r="B60" s="10"/>
      <x:c r="C60" s="10"/>
      <x:c r="D60" s="10"/>
      <x:c r="E60" s="10"/>
      <x:c r="F60" s="10"/>
      <x:c r="G60" s="11"/>
      <x:c r="H60" s="11"/>
      <x:c r="I60" s="11"/>
      <x:c r="J60" s="10"/>
      <x:c r="K60" s="10"/>
      <x:c r="L60" s="10"/>
      <x:c r="M60" s="10"/>
    </x:row>
    <x:row r="61">
      <x:c r="A61" s="10"/>
      <x:c r="B61" s="10"/>
      <x:c r="C61" s="10"/>
      <x:c r="D61" s="10"/>
      <x:c r="E61" s="10"/>
      <x:c r="F61" s="10"/>
      <x:c r="G61" s="11"/>
      <x:c r="H61" s="11"/>
      <x:c r="I61" s="11"/>
      <x:c r="J61" s="10"/>
      <x:c r="K61" s="10"/>
      <x:c r="L61" s="10"/>
      <x:c r="M61" s="10"/>
    </x:row>
    <x:row r="62">
      <x:c r="A62" s="10"/>
      <x:c r="B62" s="10"/>
      <x:c r="C62" s="10"/>
      <x:c r="D62" s="10"/>
      <x:c r="E62" s="10"/>
      <x:c r="F62" s="10"/>
      <x:c r="G62" s="11"/>
      <x:c r="H62" s="11"/>
      <x:c r="I62" s="11"/>
      <x:c r="J62" s="10"/>
      <x:c r="K62" s="10"/>
      <x:c r="L62" s="10"/>
      <x:c r="M62" s="10"/>
    </x:row>
    <x:row r="63">
      <x:c r="A63" s="10"/>
      <x:c r="B63" s="10"/>
      <x:c r="C63" s="10"/>
      <x:c r="D63" s="10"/>
      <x:c r="E63" s="10"/>
      <x:c r="F63" s="10"/>
      <x:c r="G63" s="11"/>
      <x:c r="H63" s="11"/>
      <x:c r="I63" s="11"/>
      <x:c r="J63" s="10"/>
      <x:c r="K63" s="10"/>
      <x:c r="L63" s="10"/>
      <x:c r="M63" s="10"/>
    </x:row>
    <x:row r="64">
      <x:c r="A64" s="10"/>
      <x:c r="B64" s="10"/>
      <x:c r="C64" s="10"/>
      <x:c r="D64" s="10"/>
      <x:c r="E64" s="10"/>
      <x:c r="F64" s="10"/>
      <x:c r="G64" s="11"/>
      <x:c r="H64" s="11"/>
      <x:c r="I64" s="11"/>
      <x:c r="J64" s="10"/>
      <x:c r="K64" s="10"/>
      <x:c r="L64" s="10"/>
      <x:c r="M64" s="10"/>
    </x:row>
    <x:row r="65">
      <x:c r="A65" s="10"/>
      <x:c r="B65" s="10"/>
      <x:c r="C65" s="10"/>
      <x:c r="D65" s="10"/>
      <x:c r="E65" s="10"/>
      <x:c r="F65" s="10"/>
      <x:c r="G65" s="11"/>
      <x:c r="H65" s="11"/>
      <x:c r="I65" s="11"/>
      <x:c r="J65" s="10"/>
      <x:c r="K65" s="10"/>
      <x:c r="L65" s="10"/>
      <x:c r="M65" s="10"/>
    </x:row>
    <x:row r="66">
      <x:c r="A66" s="10"/>
      <x:c r="B66" s="10"/>
      <x:c r="C66" s="10"/>
      <x:c r="D66" s="10"/>
      <x:c r="E66" s="10"/>
      <x:c r="F66" s="10"/>
      <x:c r="G66" s="11"/>
      <x:c r="H66" s="11"/>
      <x:c r="I66" s="11"/>
      <x:c r="J66" s="10"/>
      <x:c r="K66" s="10"/>
      <x:c r="L66" s="10"/>
      <x:c r="M66" s="10"/>
    </x:row>
    <x:row r="67">
      <x:c r="A67" s="10"/>
      <x:c r="B67" s="10"/>
      <x:c r="C67" s="10"/>
      <x:c r="D67" s="10"/>
      <x:c r="E67" s="10"/>
      <x:c r="F67" s="10"/>
      <x:c r="G67" s="11"/>
      <x:c r="H67" s="11"/>
      <x:c r="I67" s="11"/>
      <x:c r="J67" s="10"/>
      <x:c r="K67" s="10"/>
      <x:c r="L67" s="10"/>
      <x:c r="M67" s="10"/>
    </x:row>
    <x:row r="68">
      <x:c r="A68" s="10"/>
      <x:c r="B68" s="10"/>
      <x:c r="C68" s="10"/>
      <x:c r="D68" s="10"/>
      <x:c r="E68" s="10"/>
      <x:c r="F68" s="10"/>
      <x:c r="G68" s="11"/>
      <x:c r="H68" s="11"/>
      <x:c r="I68" s="11"/>
      <x:c r="J68" s="10"/>
      <x:c r="K68" s="10"/>
      <x:c r="L68" s="10"/>
      <x:c r="M68" s="10"/>
    </x:row>
    <x:row r="69">
      <x:c r="A69" s="10"/>
      <x:c r="B69" s="10"/>
      <x:c r="C69" s="10"/>
      <x:c r="D69" s="10"/>
      <x:c r="E69" s="10"/>
      <x:c r="F69" s="10"/>
      <x:c r="G69" s="11"/>
      <x:c r="H69" s="11"/>
      <x:c r="I69" s="11"/>
      <x:c r="J69" s="10"/>
      <x:c r="K69" s="10"/>
      <x:c r="L69" s="10"/>
      <x:c r="M69" s="10"/>
    </x:row>
    <x:row r="70">
      <x:c r="A70" s="10"/>
      <x:c r="B70" s="10"/>
      <x:c r="C70" s="10"/>
      <x:c r="D70" s="10"/>
      <x:c r="E70" s="10"/>
      <x:c r="F70" s="10"/>
      <x:c r="G70" s="11"/>
      <x:c r="H70" s="11"/>
      <x:c r="I70" s="11"/>
      <x:c r="J70" s="10"/>
      <x:c r="K70" s="10"/>
      <x:c r="L70" s="10"/>
      <x:c r="M70" s="10"/>
    </x:row>
    <x:row r="71">
      <x:c r="A71" s="10"/>
      <x:c r="B71" s="10"/>
      <x:c r="C71" s="10"/>
      <x:c r="D71" s="10"/>
      <x:c r="E71" s="10"/>
      <x:c r="F71" s="10"/>
      <x:c r="G71" s="11"/>
      <x:c r="H71" s="11"/>
      <x:c r="I71" s="11"/>
      <x:c r="J71" s="10"/>
      <x:c r="K71" s="10"/>
      <x:c r="L71" s="10"/>
      <x:c r="M71" s="10"/>
    </x:row>
    <x:row r="72">
      <x:c r="A72" s="10"/>
      <x:c r="B72" s="10"/>
      <x:c r="C72" s="10"/>
      <x:c r="D72" s="10"/>
      <x:c r="E72" s="10"/>
      <x:c r="F72" s="10"/>
      <x:c r="G72" s="11"/>
      <x:c r="H72" s="11"/>
      <x:c r="I72" s="11"/>
      <x:c r="J72" s="10"/>
      <x:c r="K72" s="10"/>
      <x:c r="L72" s="10"/>
      <x:c r="M72" s="10"/>
    </x:row>
    <x:row r="73">
      <x:c r="A73" s="10"/>
      <x:c r="B73" s="10"/>
      <x:c r="C73" s="10"/>
      <x:c r="D73" s="10"/>
      <x:c r="E73" s="10"/>
      <x:c r="F73" s="10"/>
      <x:c r="G73" s="11"/>
      <x:c r="H73" s="11"/>
      <x:c r="I73" s="11"/>
      <x:c r="J73" s="10"/>
      <x:c r="K73" s="10"/>
      <x:c r="L73" s="10"/>
      <x:c r="M73" s="10"/>
    </x:row>
    <x:row r="74">
      <x:c r="A74" s="10"/>
      <x:c r="B74" s="10"/>
      <x:c r="C74" s="10"/>
      <x:c r="D74" s="10"/>
      <x:c r="E74" s="10"/>
      <x:c r="F74" s="10"/>
      <x:c r="G74" s="11"/>
      <x:c r="H74" s="11"/>
      <x:c r="I74" s="11"/>
      <x:c r="J74" s="10"/>
      <x:c r="K74" s="10"/>
      <x:c r="L74" s="10"/>
      <x:c r="M74" s="10"/>
    </x:row>
    <x:row r="75">
      <x:c r="A75" s="10"/>
      <x:c r="B75" s="10"/>
      <x:c r="C75" s="10"/>
      <x:c r="D75" s="10"/>
      <x:c r="E75" s="10"/>
      <x:c r="F75" s="10"/>
      <x:c r="G75" s="11"/>
      <x:c r="H75" s="11"/>
      <x:c r="I75" s="11"/>
      <x:c r="J75" s="10"/>
      <x:c r="K75" s="10"/>
      <x:c r="L75" s="10"/>
      <x:c r="M75" s="10"/>
    </x:row>
    <x:row r="76">
      <x:c r="A76" s="10"/>
      <x:c r="B76" s="10"/>
      <x:c r="C76" s="10"/>
      <x:c r="D76" s="10"/>
      <x:c r="E76" s="10"/>
      <x:c r="F76" s="10"/>
      <x:c r="G76" s="11"/>
      <x:c r="H76" s="11"/>
      <x:c r="I76" s="11"/>
      <x:c r="J76" s="10"/>
      <x:c r="K76" s="10"/>
      <x:c r="L76" s="10"/>
      <x:c r="M76" s="10"/>
    </x:row>
    <x:row r="77">
      <x:c r="A77" s="10"/>
      <x:c r="B77" s="10"/>
      <x:c r="C77" s="10"/>
      <x:c r="D77" s="10"/>
      <x:c r="E77" s="10"/>
      <x:c r="F77" s="10"/>
      <x:c r="G77" s="11"/>
      <x:c r="H77" s="11"/>
      <x:c r="I77" s="11"/>
      <x:c r="J77" s="10"/>
      <x:c r="K77" s="10"/>
      <x:c r="L77" s="10"/>
      <x:c r="M77" s="10"/>
    </x:row>
    <x:row r="78">
      <x:c r="A78" s="10"/>
      <x:c r="B78" s="10"/>
      <x:c r="C78" s="10"/>
      <x:c r="D78" s="10"/>
      <x:c r="E78" s="10"/>
      <x:c r="F78" s="10"/>
      <x:c r="G78" s="11"/>
      <x:c r="H78" s="11"/>
      <x:c r="I78" s="11"/>
      <x:c r="J78" s="10"/>
      <x:c r="K78" s="10"/>
      <x:c r="L78" s="10"/>
      <x:c r="M78" s="10"/>
    </x:row>
    <x:row r="79">
      <x:c r="A79" s="10"/>
      <x:c r="B79" s="10"/>
      <x:c r="C79" s="10"/>
      <x:c r="D79" s="10"/>
      <x:c r="E79" s="10"/>
      <x:c r="F79" s="10"/>
      <x:c r="G79" s="11"/>
      <x:c r="H79" s="11"/>
      <x:c r="I79" s="11"/>
      <x:c r="J79" s="10"/>
      <x:c r="K79" s="10"/>
      <x:c r="L79" s="10"/>
      <x:c r="M79" s="10"/>
    </x:row>
    <x:row r="80">
      <x:c r="A80" s="10"/>
      <x:c r="B80" s="10"/>
      <x:c r="C80" s="10"/>
      <x:c r="D80" s="10"/>
      <x:c r="E80" s="10"/>
      <x:c r="F80" s="10"/>
      <x:c r="G80" s="11"/>
      <x:c r="H80" s="11"/>
      <x:c r="I80" s="11"/>
      <x:c r="J80" s="10"/>
      <x:c r="K80" s="10"/>
      <x:c r="L80" s="10"/>
      <x:c r="M80" s="10"/>
    </x:row>
    <x:row r="81">
      <x:c r="A81" s="10"/>
      <x:c r="B81" s="10"/>
      <x:c r="C81" s="10"/>
      <x:c r="D81" s="10"/>
      <x:c r="E81" s="10"/>
      <x:c r="F81" s="10"/>
      <x:c r="G81" s="11"/>
      <x:c r="H81" s="11"/>
      <x:c r="I81" s="11"/>
      <x:c r="J81" s="10"/>
      <x:c r="K81" s="10"/>
      <x:c r="L81" s="10"/>
      <x:c r="M81" s="10"/>
    </x:row>
    <x:row r="82">
      <x:c r="A82" s="10"/>
      <x:c r="B82" s="10"/>
      <x:c r="C82" s="10"/>
      <x:c r="D82" s="10"/>
      <x:c r="E82" s="10"/>
      <x:c r="F82" s="10"/>
      <x:c r="G82" s="11"/>
      <x:c r="H82" s="11"/>
      <x:c r="I82" s="11"/>
      <x:c r="J82" s="10"/>
      <x:c r="K82" s="10"/>
      <x:c r="L82" s="10"/>
      <x:c r="M82" s="10"/>
    </x:row>
    <x:row r="83">
      <x:c r="A83" s="10"/>
      <x:c r="B83" s="10"/>
      <x:c r="C83" s="10"/>
      <x:c r="D83" s="10"/>
      <x:c r="E83" s="10"/>
      <x:c r="F83" s="10"/>
      <x:c r="G83" s="11"/>
      <x:c r="H83" s="11"/>
      <x:c r="I83" s="11"/>
      <x:c r="J83" s="10"/>
      <x:c r="K83" s="10"/>
      <x:c r="L83" s="10"/>
      <x:c r="M83" s="10"/>
    </x:row>
    <x:row r="84">
      <x:c r="A84" s="10"/>
      <x:c r="B84" s="10"/>
      <x:c r="C84" s="10"/>
      <x:c r="D84" s="10"/>
      <x:c r="E84" s="10"/>
      <x:c r="F84" s="10"/>
      <x:c r="G84" s="11"/>
      <x:c r="H84" s="11"/>
      <x:c r="I84" s="11"/>
      <x:c r="J84" s="10"/>
      <x:c r="K84" s="10"/>
      <x:c r="L84" s="10"/>
      <x:c r="M84" s="10"/>
    </x:row>
    <x:row r="85">
      <x:c r="A85" s="10"/>
      <x:c r="B85" s="10"/>
      <x:c r="C85" s="10"/>
      <x:c r="D85" s="10"/>
      <x:c r="E85" s="10"/>
      <x:c r="F85" s="10"/>
      <x:c r="G85" s="11"/>
      <x:c r="H85" s="11"/>
      <x:c r="I85" s="11"/>
      <x:c r="J85" s="10"/>
      <x:c r="K85" s="10"/>
      <x:c r="L85" s="10"/>
      <x:c r="M85" s="10"/>
    </x:row>
    <x:row r="86">
      <x:c r="A86" s="10"/>
      <x:c r="B86" s="10"/>
      <x:c r="C86" s="10"/>
      <x:c r="D86" s="10"/>
      <x:c r="E86" s="10"/>
      <x:c r="F86" s="10"/>
      <x:c r="G86" s="11"/>
      <x:c r="H86" s="11"/>
      <x:c r="I86" s="11"/>
      <x:c r="J86" s="10"/>
      <x:c r="K86" s="10"/>
      <x:c r="L86" s="10"/>
      <x:c r="M86" s="10"/>
    </x:row>
    <x:row r="87">
      <x:c r="A87" s="10"/>
      <x:c r="B87" s="10"/>
      <x:c r="C87" s="10"/>
      <x:c r="D87" s="10"/>
      <x:c r="E87" s="10"/>
      <x:c r="F87" s="10"/>
      <x:c r="G87" s="11"/>
      <x:c r="H87" s="11"/>
      <x:c r="I87" s="11"/>
      <x:c r="J87" s="10"/>
      <x:c r="K87" s="10"/>
      <x:c r="L87" s="10"/>
      <x:c r="M87" s="10"/>
    </x:row>
    <x:row r="88">
      <x:c r="A88" s="10"/>
      <x:c r="B88" s="10"/>
      <x:c r="C88" s="10"/>
      <x:c r="D88" s="10"/>
      <x:c r="E88" s="10"/>
      <x:c r="F88" s="10"/>
      <x:c r="G88" s="11"/>
      <x:c r="H88" s="11"/>
      <x:c r="I88" s="11"/>
      <x:c r="J88" s="10"/>
      <x:c r="K88" s="10"/>
      <x:c r="L88" s="10"/>
      <x:c r="M88" s="10"/>
    </x:row>
    <x:row r="89">
      <x:c r="A89" s="10"/>
      <x:c r="B89" s="10"/>
      <x:c r="C89" s="10"/>
      <x:c r="D89" s="10"/>
      <x:c r="E89" s="10"/>
      <x:c r="F89" s="10"/>
      <x:c r="G89" s="11"/>
      <x:c r="H89" s="11"/>
      <x:c r="I89" s="11"/>
      <x:c r="J89" s="10"/>
      <x:c r="K89" s="10"/>
      <x:c r="L89" s="10"/>
      <x:c r="M89" s="10"/>
    </x:row>
    <x:row r="90">
      <x:c r="A90" s="10"/>
      <x:c r="B90" s="10"/>
      <x:c r="C90" s="10"/>
      <x:c r="D90" s="10"/>
      <x:c r="E90" s="10"/>
      <x:c r="F90" s="10"/>
      <x:c r="G90" s="11"/>
      <x:c r="H90" s="11"/>
      <x:c r="I90" s="11"/>
      <x:c r="J90" s="10"/>
      <x:c r="K90" s="10"/>
      <x:c r="L90" s="10"/>
      <x:c r="M90" s="10"/>
    </x:row>
    <x:row r="91">
      <x:c r="A91" s="10"/>
      <x:c r="B91" s="10"/>
      <x:c r="C91" s="10"/>
      <x:c r="D91" s="10"/>
      <x:c r="E91" s="10"/>
      <x:c r="F91" s="10"/>
      <x:c r="G91" s="11"/>
      <x:c r="H91" s="11"/>
      <x:c r="I91" s="11"/>
      <x:c r="J91" s="10"/>
      <x:c r="K91" s="10"/>
      <x:c r="L91" s="10"/>
      <x:c r="M91" s="10"/>
    </x:row>
    <x:row r="92">
      <x:c r="A92" s="10"/>
      <x:c r="B92" s="10"/>
      <x:c r="C92" s="10"/>
      <x:c r="D92" s="10"/>
      <x:c r="E92" s="10"/>
      <x:c r="F92" s="10"/>
      <x:c r="G92" s="11"/>
      <x:c r="H92" s="11"/>
      <x:c r="I92" s="11"/>
      <x:c r="J92" s="10"/>
      <x:c r="K92" s="10"/>
      <x:c r="L92" s="10"/>
      <x:c r="M92" s="10"/>
    </x:row>
    <x:row r="93">
      <x:c r="A93" s="10"/>
      <x:c r="B93" s="10"/>
      <x:c r="C93" s="10"/>
      <x:c r="D93" s="10"/>
      <x:c r="E93" s="10"/>
      <x:c r="F93" s="10"/>
      <x:c r="G93" s="11"/>
      <x:c r="H93" s="11"/>
      <x:c r="I93" s="11"/>
      <x:c r="J93" s="10"/>
      <x:c r="K93" s="10"/>
      <x:c r="L93" s="10"/>
      <x:c r="M93" s="10"/>
    </x:row>
    <x:row r="94">
      <x:c r="A94" s="10"/>
      <x:c r="B94" s="10"/>
      <x:c r="C94" s="10"/>
      <x:c r="D94" s="10"/>
      <x:c r="E94" s="10"/>
      <x:c r="F94" s="10"/>
      <x:c r="G94" s="11"/>
      <x:c r="H94" s="11"/>
      <x:c r="I94" s="11"/>
      <x:c r="J94" s="10"/>
      <x:c r="K94" s="10"/>
      <x:c r="L94" s="10"/>
      <x:c r="M94" s="10"/>
    </x:row>
    <x:row r="95">
      <x:c r="A95" s="10"/>
      <x:c r="B95" s="10"/>
      <x:c r="C95" s="10"/>
      <x:c r="D95" s="10"/>
      <x:c r="E95" s="10"/>
      <x:c r="F95" s="10"/>
      <x:c r="G95" s="11"/>
      <x:c r="H95" s="11"/>
      <x:c r="I95" s="11"/>
      <x:c r="J95" s="10"/>
      <x:c r="K95" s="10"/>
      <x:c r="L95" s="10"/>
      <x:c r="M95" s="10"/>
    </x:row>
    <x:row r="96">
      <x:c r="A96" s="10"/>
      <x:c r="B96" s="10"/>
      <x:c r="C96" s="10"/>
      <x:c r="D96" s="10"/>
      <x:c r="E96" s="10"/>
      <x:c r="F96" s="10"/>
      <x:c r="G96" s="11"/>
      <x:c r="H96" s="11"/>
      <x:c r="I96" s="11"/>
      <x:c r="J96" s="10"/>
      <x:c r="K96" s="10"/>
      <x:c r="L96" s="10"/>
      <x:c r="M96" s="10"/>
    </x:row>
    <x:row r="97">
      <x:c r="A97" s="10"/>
      <x:c r="B97" s="10"/>
      <x:c r="C97" s="10"/>
      <x:c r="D97" s="10"/>
      <x:c r="E97" s="10"/>
      <x:c r="F97" s="10"/>
      <x:c r="G97" s="11"/>
      <x:c r="H97" s="11"/>
      <x:c r="I97" s="11"/>
      <x:c r="J97" s="10"/>
      <x:c r="K97" s="10"/>
      <x:c r="L97" s="10"/>
      <x:c r="M97" s="10"/>
    </x:row>
    <x:row r="98">
      <x:c r="A98" s="10"/>
      <x:c r="B98" s="10"/>
      <x:c r="C98" s="10"/>
      <x:c r="D98" s="10"/>
      <x:c r="E98" s="10"/>
      <x:c r="F98" s="10"/>
      <x:c r="G98" s="11"/>
      <x:c r="H98" s="11"/>
      <x:c r="I98" s="11"/>
      <x:c r="J98" s="10"/>
      <x:c r="K98" s="10"/>
      <x:c r="L98" s="10"/>
      <x:c r="M98" s="10"/>
    </x:row>
    <x:row r="99">
      <x:c r="A99" s="10"/>
      <x:c r="B99" s="10"/>
      <x:c r="C99" s="10"/>
      <x:c r="D99" s="10"/>
      <x:c r="E99" s="10"/>
      <x:c r="F99" s="10"/>
      <x:c r="G99" s="11"/>
      <x:c r="H99" s="11"/>
      <x:c r="I99" s="11"/>
      <x:c r="J99" s="10"/>
      <x:c r="K99" s="10"/>
      <x:c r="L99" s="10"/>
      <x:c r="M99" s="10"/>
    </x:row>
    <x:row r="100">
      <x:c r="A100" s="10"/>
      <x:c r="B100" s="10"/>
      <x:c r="C100" s="10"/>
      <x:c r="D100" s="10"/>
      <x:c r="E100" s="10"/>
      <x:c r="F100" s="10"/>
      <x:c r="G100" s="11"/>
      <x:c r="H100" s="11"/>
      <x:c r="I100" s="11"/>
      <x:c r="J100" s="10"/>
      <x:c r="K100" s="10"/>
      <x:c r="L100" s="10"/>
      <x:c r="M100" s="10"/>
    </x:row>
    <x:row r="101">
      <x:c r="A101" s="10"/>
      <x:c r="B101" s="10"/>
      <x:c r="C101" s="10"/>
      <x:c r="D101" s="10"/>
      <x:c r="E101" s="10"/>
      <x:c r="F101" s="10"/>
      <x:c r="G101" s="11"/>
      <x:c r="H101" s="11"/>
      <x:c r="I101" s="11"/>
      <x:c r="J101" s="10"/>
      <x:c r="K101" s="10"/>
      <x:c r="L101" s="10"/>
      <x:c r="M101" s="10"/>
    </x:row>
    <x:row r="102">
      <x:c r="A102" s="10"/>
      <x:c r="B102" s="10"/>
      <x:c r="C102" s="10"/>
      <x:c r="D102" s="10"/>
      <x:c r="E102" s="10"/>
      <x:c r="F102" s="10"/>
      <x:c r="G102" s="11"/>
      <x:c r="H102" s="11"/>
      <x:c r="I102" s="11"/>
      <x:c r="J102" s="10"/>
      <x:c r="K102" s="10"/>
      <x:c r="L102" s="10"/>
      <x:c r="M102" s="10"/>
    </x:row>
    <x:row r="103">
      <x:c r="A103" s="10"/>
      <x:c r="B103" s="10"/>
      <x:c r="C103" s="10"/>
      <x:c r="D103" s="10"/>
      <x:c r="E103" s="10"/>
      <x:c r="F103" s="10"/>
      <x:c r="G103" s="11"/>
      <x:c r="H103" s="11"/>
      <x:c r="I103" s="11"/>
      <x:c r="J103" s="10"/>
      <x:c r="K103" s="10"/>
      <x:c r="L103" s="10"/>
      <x:c r="M103" s="10"/>
    </x:row>
    <x:row r="104">
      <x:c r="A104" s="10"/>
      <x:c r="B104" s="10"/>
      <x:c r="C104" s="10"/>
      <x:c r="D104" s="10"/>
      <x:c r="E104" s="10"/>
      <x:c r="F104" s="10"/>
      <x:c r="G104" s="11"/>
      <x:c r="H104" s="11"/>
      <x:c r="I104" s="11"/>
      <x:c r="J104" s="10"/>
      <x:c r="K104" s="10"/>
      <x:c r="L104" s="10"/>
      <x:c r="M104" s="10"/>
    </x:row>
  </x:sheetData>
  <x:dataValidations count="1">
    <x:dataValidation type="list" sqref="K5:K104">
      <x:formula1>"未解決,調査中,受取人待ち,解決済み"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費用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案件番号</x:v>
      </x:c>
      <x:c r="B4" s="9" t="str">
        <x:v>代替品</x:v>
      </x:c>
      <x:c r="C4" s="9" t="str">
        <x:v>再配送</x:v>
      </x:c>
      <x:c r="D4" s="9" t="str">
        <x:v>返金</x:v>
      </x:c>
      <x:c r="E4" s="9" t="str">
        <x:v>その他の費用</x:v>
      </x:c>
      <x:c r="F4" s="9" t="str">
        <x:v>配送側の補償</x:v>
      </x:c>
      <x:c r="G4" s="9" t="str">
        <x:v>純費用</x:v>
      </x:c>
      <x:c r="H4" s="2"/>
      <x:c r="I4" s="2"/>
      <x:c r="J4" s="2"/>
      <x:c r="K4" s="2"/>
      <x:c r="L4" s="2"/>
      <x:c r="M4" s="2"/>
    </x:row>
    <x:row r="5">
      <x:c r="A5" s="2" t="str">
        <x:f>IF('案件受付'!A5="","",'案件受付'!A5)</x:f>
      </x:c>
      <x:c r="B5" s="12"/>
      <x:c r="C5" s="12"/>
      <x:c r="D5" s="12"/>
      <x:c r="E5" s="12"/>
      <x:c r="F5" s="12"/>
      <x:c r="G5" s="13" t="str">
        <x:f>IF(A5="","",SUM(B5:E5)-IF(F5="",0,F5))</x:f>
      </x:c>
      <x:c r="H5" s="2"/>
      <x:c r="I5" s="2"/>
      <x:c r="J5" s="2"/>
      <x:c r="K5" s="2"/>
      <x:c r="L5" s="2"/>
      <x:c r="M5" s="2"/>
    </x:row>
    <x:row r="6">
      <x:c r="A6" s="2" t="str">
        <x:f>IF('案件受付'!A6="","",'案件受付'!A6)</x:f>
      </x:c>
      <x:c r="B6" s="12"/>
      <x:c r="C6" s="12"/>
      <x:c r="D6" s="12"/>
      <x:c r="E6" s="12"/>
      <x:c r="F6" s="12"/>
      <x:c r="G6" s="13" t="str">
        <x:f>IF(A6="","",SUM(B6:E6)-IF(F6="",0,F6))</x:f>
      </x:c>
      <x:c r="H6" s="2"/>
      <x:c r="I6" s="2"/>
      <x:c r="J6" s="2"/>
      <x:c r="K6" s="2"/>
      <x:c r="L6" s="2"/>
      <x:c r="M6" s="2"/>
    </x:row>
    <x:row r="7">
      <x:c r="A7" s="2" t="str">
        <x:f>IF('案件受付'!A7="","",'案件受付'!A7)</x:f>
      </x:c>
      <x:c r="B7" s="12"/>
      <x:c r="C7" s="12"/>
      <x:c r="D7" s="12"/>
      <x:c r="E7" s="12"/>
      <x:c r="F7" s="12"/>
      <x:c r="G7" s="13" t="str">
        <x:f>IF(A7="","",SUM(B7:E7)-IF(F7="",0,F7))</x:f>
      </x:c>
      <x:c r="H7" s="2"/>
      <x:c r="I7" s="2"/>
      <x:c r="J7" s="2"/>
      <x:c r="K7" s="2"/>
      <x:c r="L7" s="2"/>
      <x:c r="M7" s="2"/>
    </x:row>
    <x:row r="8">
      <x:c r="A8" s="2" t="str">
        <x:f>IF('案件受付'!A8="","",'案件受付'!A8)</x:f>
      </x:c>
      <x:c r="B8" s="12"/>
      <x:c r="C8" s="12"/>
      <x:c r="D8" s="12"/>
      <x:c r="E8" s="12"/>
      <x:c r="F8" s="12"/>
      <x:c r="G8" s="13" t="str">
        <x:f>IF(A8="","",SUM(B8:E8)-IF(F8="",0,F8))</x:f>
      </x:c>
      <x:c r="H8" s="2"/>
      <x:c r="I8" s="2"/>
      <x:c r="J8" s="2"/>
      <x:c r="K8" s="2"/>
      <x:c r="L8" s="2"/>
      <x:c r="M8" s="2"/>
    </x:row>
    <x:row r="9">
      <x:c r="A9" s="2" t="str">
        <x:f>IF('案件受付'!A9="","",'案件受付'!A9)</x:f>
      </x:c>
      <x:c r="B9" s="12"/>
      <x:c r="C9" s="12"/>
      <x:c r="D9" s="12"/>
      <x:c r="E9" s="12"/>
      <x:c r="F9" s="12"/>
      <x:c r="G9" s="13" t="str">
        <x:f>IF(A9="","",SUM(B9:E9)-IF(F9="",0,F9))</x:f>
      </x:c>
      <x:c r="H9" s="2"/>
      <x:c r="I9" s="2"/>
      <x:c r="J9" s="2"/>
      <x:c r="K9" s="2"/>
      <x:c r="L9" s="2"/>
      <x:c r="M9" s="2"/>
    </x:row>
    <x:row r="10">
      <x:c r="A10" s="2" t="str">
        <x:f>IF('案件受付'!A10="","",'案件受付'!A10)</x:f>
      </x:c>
      <x:c r="B10" s="12"/>
      <x:c r="C10" s="12"/>
      <x:c r="D10" s="12"/>
      <x:c r="E10" s="12"/>
      <x:c r="F10" s="12"/>
      <x:c r="G10" s="13" t="str">
        <x:f>IF(A10="","",SUM(B10:E10)-IF(F10="",0,F10))</x:f>
      </x:c>
      <x:c r="H10" s="2"/>
      <x:c r="I10" s="2"/>
      <x:c r="J10" s="2"/>
      <x:c r="K10" s="2"/>
      <x:c r="L10" s="2"/>
      <x:c r="M10" s="2"/>
    </x:row>
    <x:row r="11">
      <x:c r="A11" s="2" t="str">
        <x:f>IF('案件受付'!A11="","",'案件受付'!A11)</x:f>
      </x:c>
      <x:c r="B11" s="12"/>
      <x:c r="C11" s="12"/>
      <x:c r="D11" s="12"/>
      <x:c r="E11" s="12"/>
      <x:c r="F11" s="12"/>
      <x:c r="G11" s="13" t="str">
        <x:f>IF(A11="","",SUM(B11:E11)-IF(F11="",0,F11))</x:f>
      </x:c>
      <x:c r="H11" s="2"/>
      <x:c r="I11" s="2"/>
      <x:c r="J11" s="2"/>
      <x:c r="K11" s="2"/>
      <x:c r="L11" s="2"/>
      <x:c r="M11" s="2"/>
    </x:row>
    <x:row r="12">
      <x:c r="A12" s="2" t="str">
        <x:f>IF('案件受付'!A12="","",'案件受付'!A12)</x:f>
      </x:c>
      <x:c r="B12" s="12"/>
      <x:c r="C12" s="12"/>
      <x:c r="D12" s="12"/>
      <x:c r="E12" s="12"/>
      <x:c r="F12" s="12"/>
      <x:c r="G12" s="13" t="str">
        <x:f>IF(A12="","",SUM(B12:E12)-IF(F12="",0,F12))</x:f>
      </x:c>
      <x:c r="H12" s="2"/>
      <x:c r="I12" s="2"/>
      <x:c r="J12" s="2"/>
      <x:c r="K12" s="2"/>
      <x:c r="L12" s="2"/>
      <x:c r="M12" s="2"/>
    </x:row>
    <x:row r="13">
      <x:c r="A13" s="2" t="str">
        <x:f>IF('案件受付'!A13="","",'案件受付'!A13)</x:f>
      </x:c>
      <x:c r="B13" s="12"/>
      <x:c r="C13" s="12"/>
      <x:c r="D13" s="12"/>
      <x:c r="E13" s="12"/>
      <x:c r="F13" s="12"/>
      <x:c r="G13" s="13" t="str">
        <x:f>IF(A13="","",SUM(B13:E13)-IF(F13="",0,F13))</x:f>
      </x:c>
      <x:c r="H13" s="2"/>
      <x:c r="I13" s="2"/>
      <x:c r="J13" s="2"/>
      <x:c r="K13" s="2"/>
      <x:c r="L13" s="2"/>
      <x:c r="M13" s="2"/>
    </x:row>
    <x:row r="14">
      <x:c r="A14" s="2" t="str">
        <x:f>IF('案件受付'!A14="","",'案件受付'!A14)</x:f>
      </x:c>
      <x:c r="B14" s="12"/>
      <x:c r="C14" s="12"/>
      <x:c r="D14" s="12"/>
      <x:c r="E14" s="12"/>
      <x:c r="F14" s="12"/>
      <x:c r="G14" s="13" t="str">
        <x:f>IF(A14="","",SUM(B14:E14)-IF(F14="",0,F14))</x:f>
      </x:c>
      <x:c r="H14" s="2"/>
      <x:c r="I14" s="2"/>
      <x:c r="J14" s="2"/>
      <x:c r="K14" s="2"/>
      <x:c r="L14" s="2"/>
      <x:c r="M14" s="2"/>
    </x:row>
    <x:row r="15">
      <x:c r="A15" s="2" t="str">
        <x:f>IF('案件受付'!A15="","",'案件受付'!A15)</x:f>
      </x:c>
      <x:c r="B15" s="12"/>
      <x:c r="C15" s="12"/>
      <x:c r="D15" s="12"/>
      <x:c r="E15" s="12"/>
      <x:c r="F15" s="12"/>
      <x:c r="G15" s="13" t="str">
        <x:f>IF(A15="","",SUM(B15:E15)-IF(F15="",0,F15))</x:f>
      </x:c>
      <x:c r="H15" s="2"/>
      <x:c r="I15" s="2"/>
      <x:c r="J15" s="2"/>
      <x:c r="K15" s="2"/>
      <x:c r="L15" s="2"/>
      <x:c r="M15" s="2"/>
    </x:row>
    <x:row r="16">
      <x:c r="A16" s="2" t="str">
        <x:f>IF('案件受付'!A16="","",'案件受付'!A16)</x:f>
      </x:c>
      <x:c r="B16" s="12"/>
      <x:c r="C16" s="12"/>
      <x:c r="D16" s="12"/>
      <x:c r="E16" s="12"/>
      <x:c r="F16" s="12"/>
      <x:c r="G16" s="13" t="str">
        <x:f>IF(A16="","",SUM(B16:E16)-IF(F16="",0,F16))</x:f>
      </x:c>
      <x:c r="H16" s="2"/>
      <x:c r="I16" s="2"/>
      <x:c r="J16" s="2"/>
      <x:c r="K16" s="2"/>
      <x:c r="L16" s="2"/>
      <x:c r="M16" s="2"/>
    </x:row>
    <x:row r="17">
      <x:c r="A17" s="2" t="str">
        <x:f>IF('案件受付'!A17="","",'案件受付'!A17)</x:f>
      </x:c>
      <x:c r="B17" s="12"/>
      <x:c r="C17" s="12"/>
      <x:c r="D17" s="12"/>
      <x:c r="E17" s="12"/>
      <x:c r="F17" s="12"/>
      <x:c r="G17" s="13" t="str">
        <x:f>IF(A17="","",SUM(B17:E17)-IF(F17="",0,F17))</x:f>
      </x:c>
      <x:c r="H17" s="2"/>
      <x:c r="I17" s="2"/>
      <x:c r="J17" s="2"/>
      <x:c r="K17" s="2"/>
      <x:c r="L17" s="2"/>
      <x:c r="M17" s="2"/>
    </x:row>
    <x:row r="18">
      <x:c r="A18" s="2" t="str">
        <x:f>IF('案件受付'!A18="","",'案件受付'!A18)</x:f>
      </x:c>
      <x:c r="B18" s="12"/>
      <x:c r="C18" s="12"/>
      <x:c r="D18" s="12"/>
      <x:c r="E18" s="12"/>
      <x:c r="F18" s="12"/>
      <x:c r="G18" s="13" t="str">
        <x:f>IF(A18="","",SUM(B18:E18)-IF(F18="",0,F18))</x:f>
      </x:c>
      <x:c r="H18" s="2"/>
      <x:c r="I18" s="2"/>
      <x:c r="J18" s="2"/>
      <x:c r="K18" s="2"/>
      <x:c r="L18" s="2"/>
      <x:c r="M18" s="2"/>
    </x:row>
    <x:row r="19">
      <x:c r="A19" s="2" t="str">
        <x:f>IF('案件受付'!A19="","",'案件受付'!A19)</x:f>
      </x:c>
      <x:c r="B19" s="12"/>
      <x:c r="C19" s="12"/>
      <x:c r="D19" s="12"/>
      <x:c r="E19" s="12"/>
      <x:c r="F19" s="12"/>
      <x:c r="G19" s="13" t="str">
        <x:f>IF(A19="","",SUM(B19:E19)-IF(F19="",0,F19))</x:f>
      </x:c>
      <x:c r="H19" s="2"/>
      <x:c r="I19" s="2"/>
      <x:c r="J19" s="2"/>
      <x:c r="K19" s="2"/>
      <x:c r="L19" s="2"/>
      <x:c r="M19" s="2"/>
    </x:row>
    <x:row r="20">
      <x:c r="A20" s="2" t="str">
        <x:f>IF('案件受付'!A20="","",'案件受付'!A20)</x:f>
      </x:c>
      <x:c r="B20" s="12"/>
      <x:c r="C20" s="12"/>
      <x:c r="D20" s="12"/>
      <x:c r="E20" s="12"/>
      <x:c r="F20" s="12"/>
      <x:c r="G20" s="13" t="str">
        <x:f>IF(A20="","",SUM(B20:E20)-IF(F20="",0,F20))</x:f>
      </x:c>
      <x:c r="H20" s="2"/>
      <x:c r="I20" s="2"/>
      <x:c r="J20" s="2"/>
      <x:c r="K20" s="2"/>
      <x:c r="L20" s="2"/>
      <x:c r="M20" s="2"/>
    </x:row>
    <x:row r="21">
      <x:c r="A21" s="2" t="str">
        <x:f>IF('案件受付'!A21="","",'案件受付'!A21)</x:f>
      </x:c>
      <x:c r="B21" s="12"/>
      <x:c r="C21" s="12"/>
      <x:c r="D21" s="12"/>
      <x:c r="E21" s="12"/>
      <x:c r="F21" s="12"/>
      <x:c r="G21" s="13" t="str">
        <x:f>IF(A21="","",SUM(B21:E21)-IF(F21="",0,F21))</x:f>
      </x:c>
      <x:c r="H21" s="2"/>
      <x:c r="I21" s="2"/>
      <x:c r="J21" s="2"/>
      <x:c r="K21" s="2"/>
      <x:c r="L21" s="2"/>
      <x:c r="M21" s="2"/>
    </x:row>
    <x:row r="22">
      <x:c r="A22" s="2" t="str">
        <x:f>IF('案件受付'!A22="","",'案件受付'!A22)</x:f>
      </x:c>
      <x:c r="B22" s="12"/>
      <x:c r="C22" s="12"/>
      <x:c r="D22" s="12"/>
      <x:c r="E22" s="12"/>
      <x:c r="F22" s="12"/>
      <x:c r="G22" s="13" t="str">
        <x:f>IF(A22="","",SUM(B22:E22)-IF(F22="",0,F22))</x:f>
      </x:c>
      <x:c r="H22" s="2"/>
      <x:c r="I22" s="2"/>
      <x:c r="J22" s="2"/>
      <x:c r="K22" s="2"/>
      <x:c r="L22" s="2"/>
      <x:c r="M22" s="2"/>
    </x:row>
    <x:row r="23">
      <x:c r="A23" s="2" t="str">
        <x:f>IF('案件受付'!A23="","",'案件受付'!A23)</x:f>
      </x:c>
      <x:c r="B23" s="12"/>
      <x:c r="C23" s="12"/>
      <x:c r="D23" s="12"/>
      <x:c r="E23" s="12"/>
      <x:c r="F23" s="12"/>
      <x:c r="G23" s="13" t="str">
        <x:f>IF(A23="","",SUM(B23:E23)-IF(F23="",0,F23))</x:f>
      </x:c>
      <x:c r="H23" s="2"/>
      <x:c r="I23" s="2"/>
      <x:c r="J23" s="2"/>
      <x:c r="K23" s="2"/>
      <x:c r="L23" s="2"/>
      <x:c r="M23" s="2"/>
    </x:row>
    <x:row r="24">
      <x:c r="A24" s="2" t="str">
        <x:f>IF('案件受付'!A24="","",'案件受付'!A24)</x:f>
      </x:c>
      <x:c r="B24" s="12"/>
      <x:c r="C24" s="12"/>
      <x:c r="D24" s="12"/>
      <x:c r="E24" s="12"/>
      <x:c r="F24" s="12"/>
      <x:c r="G24" s="13" t="str">
        <x:f>IF(A24="","",SUM(B24:E24)-IF(F24="",0,F24))</x:f>
      </x:c>
      <x:c r="H24" s="2"/>
      <x:c r="I24" s="2"/>
      <x:c r="J24" s="2"/>
      <x:c r="K24" s="2"/>
      <x:c r="L24" s="2"/>
      <x:c r="M24" s="2"/>
    </x:row>
    <x:row r="25">
      <x:c r="A25" s="2" t="str">
        <x:f>IF('案件受付'!A25="","",'案件受付'!A25)</x:f>
      </x:c>
      <x:c r="B25" s="12"/>
      <x:c r="C25" s="12"/>
      <x:c r="D25" s="12"/>
      <x:c r="E25" s="12"/>
      <x:c r="F25" s="12"/>
      <x:c r="G25" s="13" t="str">
        <x:f>IF(A25="","",SUM(B25:E25)-IF(F25="",0,F25))</x:f>
      </x:c>
      <x:c r="H25" s="2"/>
      <x:c r="I25" s="2"/>
      <x:c r="J25" s="2"/>
      <x:c r="K25" s="2"/>
      <x:c r="L25" s="2"/>
      <x:c r="M25" s="2"/>
    </x:row>
    <x:row r="26">
      <x:c r="A26" s="2" t="str">
        <x:f>IF('案件受付'!A26="","",'案件受付'!A26)</x:f>
      </x:c>
      <x:c r="B26" s="12"/>
      <x:c r="C26" s="12"/>
      <x:c r="D26" s="12"/>
      <x:c r="E26" s="12"/>
      <x:c r="F26" s="12"/>
      <x:c r="G26" s="13" t="str">
        <x:f>IF(A26="","",SUM(B26:E26)-IF(F26="",0,F26))</x:f>
      </x:c>
      <x:c r="H26" s="2"/>
      <x:c r="I26" s="2"/>
      <x:c r="J26" s="2"/>
      <x:c r="K26" s="2"/>
      <x:c r="L26" s="2"/>
      <x:c r="M26" s="2"/>
    </x:row>
    <x:row r="27">
      <x:c r="A27" s="2" t="str">
        <x:f>IF('案件受付'!A27="","",'案件受付'!A27)</x:f>
      </x:c>
      <x:c r="B27" s="12"/>
      <x:c r="C27" s="12"/>
      <x:c r="D27" s="12"/>
      <x:c r="E27" s="12"/>
      <x:c r="F27" s="12"/>
      <x:c r="G27" s="13" t="str">
        <x:f>IF(A27="","",SUM(B27:E27)-IF(F27="",0,F27))</x:f>
      </x:c>
      <x:c r="H27" s="2"/>
      <x:c r="I27" s="2"/>
      <x:c r="J27" s="2"/>
      <x:c r="K27" s="2"/>
      <x:c r="L27" s="2"/>
      <x:c r="M27" s="2"/>
    </x:row>
    <x:row r="28">
      <x:c r="A28" s="2" t="str">
        <x:f>IF('案件受付'!A28="","",'案件受付'!A28)</x:f>
      </x:c>
      <x:c r="B28" s="12"/>
      <x:c r="C28" s="12"/>
      <x:c r="D28" s="12"/>
      <x:c r="E28" s="12"/>
      <x:c r="F28" s="12"/>
      <x:c r="G28" s="13" t="str">
        <x:f>IF(A28="","",SUM(B28:E28)-IF(F28="",0,F28))</x:f>
      </x:c>
      <x:c r="H28" s="2"/>
      <x:c r="I28" s="2"/>
      <x:c r="J28" s="2"/>
      <x:c r="K28" s="2"/>
      <x:c r="L28" s="2"/>
      <x:c r="M28" s="2"/>
    </x:row>
    <x:row r="29">
      <x:c r="A29" s="2" t="str">
        <x:f>IF('案件受付'!A29="","",'案件受付'!A29)</x:f>
      </x:c>
      <x:c r="B29" s="12"/>
      <x:c r="C29" s="12"/>
      <x:c r="D29" s="12"/>
      <x:c r="E29" s="12"/>
      <x:c r="F29" s="12"/>
      <x:c r="G29" s="13" t="str">
        <x:f>IF(A29="","",SUM(B29:E29)-IF(F29="",0,F29))</x:f>
      </x:c>
      <x:c r="H29" s="2"/>
      <x:c r="I29" s="2"/>
      <x:c r="J29" s="2"/>
      <x:c r="K29" s="2"/>
      <x:c r="L29" s="2"/>
      <x:c r="M29" s="2"/>
    </x:row>
    <x:row r="30">
      <x:c r="A30" s="2" t="str">
        <x:f>IF('案件受付'!A30="","",'案件受付'!A30)</x:f>
      </x:c>
      <x:c r="B30" s="12"/>
      <x:c r="C30" s="12"/>
      <x:c r="D30" s="12"/>
      <x:c r="E30" s="12"/>
      <x:c r="F30" s="12"/>
      <x:c r="G30" s="13" t="str">
        <x:f>IF(A30="","",SUM(B30:E30)-IF(F30="",0,F30))</x:f>
      </x:c>
      <x:c r="H30" s="2"/>
      <x:c r="I30" s="2"/>
      <x:c r="J30" s="2"/>
      <x:c r="K30" s="2"/>
      <x:c r="L30" s="2"/>
      <x:c r="M30" s="2"/>
    </x:row>
    <x:row r="31">
      <x:c r="A31" s="2" t="str">
        <x:f>IF('案件受付'!A31="","",'案件受付'!A31)</x:f>
      </x:c>
      <x:c r="B31" s="12"/>
      <x:c r="C31" s="12"/>
      <x:c r="D31" s="12"/>
      <x:c r="E31" s="12"/>
      <x:c r="F31" s="12"/>
      <x:c r="G31" s="13" t="str">
        <x:f>IF(A31="","",SUM(B31:E31)-IF(F31="",0,F31))</x:f>
      </x:c>
      <x:c r="H31" s="2"/>
      <x:c r="I31" s="2"/>
      <x:c r="J31" s="2"/>
      <x:c r="K31" s="2"/>
      <x:c r="L31" s="2"/>
      <x:c r="M31" s="2"/>
    </x:row>
    <x:row r="32">
      <x:c r="A32" s="2" t="str">
        <x:f>IF('案件受付'!A32="","",'案件受付'!A32)</x:f>
      </x:c>
      <x:c r="B32" s="12"/>
      <x:c r="C32" s="12"/>
      <x:c r="D32" s="12"/>
      <x:c r="E32" s="12"/>
      <x:c r="F32" s="12"/>
      <x:c r="G32" s="13" t="str">
        <x:f>IF(A32="","",SUM(B32:E32)-IF(F32="",0,F32))</x:f>
      </x:c>
      <x:c r="H32" s="2"/>
      <x:c r="I32" s="2"/>
      <x:c r="J32" s="2"/>
      <x:c r="K32" s="2"/>
      <x:c r="L32" s="2"/>
      <x:c r="M32" s="2"/>
    </x:row>
    <x:row r="33">
      <x:c r="A33" s="2" t="str">
        <x:f>IF('案件受付'!A33="","",'案件受付'!A33)</x:f>
      </x:c>
      <x:c r="B33" s="12"/>
      <x:c r="C33" s="12"/>
      <x:c r="D33" s="12"/>
      <x:c r="E33" s="12"/>
      <x:c r="F33" s="12"/>
      <x:c r="G33" s="13" t="str">
        <x:f>IF(A33="","",SUM(B33:E33)-IF(F33="",0,F33))</x:f>
      </x:c>
      <x:c r="H33" s="2"/>
      <x:c r="I33" s="2"/>
      <x:c r="J33" s="2"/>
      <x:c r="K33" s="2"/>
      <x:c r="L33" s="2"/>
      <x:c r="M33" s="2"/>
    </x:row>
    <x:row r="34">
      <x:c r="A34" s="2" t="str">
        <x:f>IF('案件受付'!A34="","",'案件受付'!A34)</x:f>
      </x:c>
      <x:c r="B34" s="12"/>
      <x:c r="C34" s="12"/>
      <x:c r="D34" s="12"/>
      <x:c r="E34" s="12"/>
      <x:c r="F34" s="12"/>
      <x:c r="G34" s="13" t="str">
        <x:f>IF(A34="","",SUM(B34:E34)-IF(F34="",0,F34))</x:f>
      </x:c>
      <x:c r="H34" s="2"/>
      <x:c r="I34" s="2"/>
      <x:c r="J34" s="2"/>
      <x:c r="K34" s="2"/>
      <x:c r="L34" s="2"/>
      <x:c r="M34" s="2"/>
    </x:row>
    <x:row r="35">
      <x:c r="A35" s="2" t="str">
        <x:f>IF('案件受付'!A35="","",'案件受付'!A35)</x:f>
      </x:c>
      <x:c r="B35" s="12"/>
      <x:c r="C35" s="12"/>
      <x:c r="D35" s="12"/>
      <x:c r="E35" s="12"/>
      <x:c r="F35" s="12"/>
      <x:c r="G35" s="13" t="str">
        <x:f>IF(A35="","",SUM(B35:E35)-IF(F35="",0,F35))</x:f>
      </x:c>
      <x:c r="H35" s="2"/>
      <x:c r="I35" s="2"/>
      <x:c r="J35" s="2"/>
      <x:c r="K35" s="2"/>
      <x:c r="L35" s="2"/>
      <x:c r="M35" s="2"/>
    </x:row>
    <x:row r="36">
      <x:c r="A36" s="2" t="str">
        <x:f>IF('案件受付'!A36="","",'案件受付'!A36)</x:f>
      </x:c>
      <x:c r="B36" s="12"/>
      <x:c r="C36" s="12"/>
      <x:c r="D36" s="12"/>
      <x:c r="E36" s="12"/>
      <x:c r="F36" s="12"/>
      <x:c r="G36" s="13" t="str">
        <x:f>IF(A36="","",SUM(B36:E36)-IF(F36="",0,F36))</x:f>
      </x:c>
      <x:c r="H36" s="2"/>
      <x:c r="I36" s="2"/>
      <x:c r="J36" s="2"/>
      <x:c r="K36" s="2"/>
      <x:c r="L36" s="2"/>
      <x:c r="M36" s="2"/>
    </x:row>
    <x:row r="37">
      <x:c r="A37" s="2" t="str">
        <x:f>IF('案件受付'!A37="","",'案件受付'!A37)</x:f>
      </x:c>
      <x:c r="B37" s="12"/>
      <x:c r="C37" s="12"/>
      <x:c r="D37" s="12"/>
      <x:c r="E37" s="12"/>
      <x:c r="F37" s="12"/>
      <x:c r="G37" s="13" t="str">
        <x:f>IF(A37="","",SUM(B37:E37)-IF(F37="",0,F37))</x:f>
      </x:c>
      <x:c r="H37" s="2"/>
      <x:c r="I37" s="2"/>
      <x:c r="J37" s="2"/>
      <x:c r="K37" s="2"/>
      <x:c r="L37" s="2"/>
      <x:c r="M37" s="2"/>
    </x:row>
    <x:row r="38">
      <x:c r="A38" s="2" t="str">
        <x:f>IF('案件受付'!A38="","",'案件受付'!A38)</x:f>
      </x:c>
      <x:c r="B38" s="12"/>
      <x:c r="C38" s="12"/>
      <x:c r="D38" s="12"/>
      <x:c r="E38" s="12"/>
      <x:c r="F38" s="12"/>
      <x:c r="G38" s="13" t="str">
        <x:f>IF(A38="","",SUM(B38:E38)-IF(F38="",0,F38))</x:f>
      </x:c>
      <x:c r="H38" s="2"/>
      <x:c r="I38" s="2"/>
      <x:c r="J38" s="2"/>
      <x:c r="K38" s="2"/>
      <x:c r="L38" s="2"/>
      <x:c r="M38" s="2"/>
    </x:row>
    <x:row r="39">
      <x:c r="A39" s="2" t="str">
        <x:f>IF('案件受付'!A39="","",'案件受付'!A39)</x:f>
      </x:c>
      <x:c r="B39" s="12"/>
      <x:c r="C39" s="12"/>
      <x:c r="D39" s="12"/>
      <x:c r="E39" s="12"/>
      <x:c r="F39" s="12"/>
      <x:c r="G39" s="13" t="str">
        <x:f>IF(A39="","",SUM(B39:E39)-IF(F39="",0,F39))</x:f>
      </x:c>
      <x:c r="H39" s="2"/>
      <x:c r="I39" s="2"/>
      <x:c r="J39" s="2"/>
      <x:c r="K39" s="2"/>
      <x:c r="L39" s="2"/>
      <x:c r="M39" s="2"/>
    </x:row>
    <x:row r="40">
      <x:c r="A40" s="2" t="str">
        <x:f>IF('案件受付'!A40="","",'案件受付'!A40)</x:f>
      </x:c>
      <x:c r="B40" s="12"/>
      <x:c r="C40" s="12"/>
      <x:c r="D40" s="12"/>
      <x:c r="E40" s="12"/>
      <x:c r="F40" s="12"/>
      <x:c r="G40" s="13" t="str">
        <x:f>IF(A40="","",SUM(B40:E40)-IF(F40="",0,F40))</x:f>
      </x:c>
      <x:c r="H40" s="2"/>
      <x:c r="I40" s="2"/>
      <x:c r="J40" s="2"/>
      <x:c r="K40" s="2"/>
      <x:c r="L40" s="2"/>
      <x:c r="M40" s="2"/>
    </x:row>
    <x:row r="41">
      <x:c r="A41" s="2" t="str">
        <x:f>IF('案件受付'!A41="","",'案件受付'!A41)</x:f>
      </x:c>
      <x:c r="B41" s="12"/>
      <x:c r="C41" s="12"/>
      <x:c r="D41" s="12"/>
      <x:c r="E41" s="12"/>
      <x:c r="F41" s="12"/>
      <x:c r="G41" s="13" t="str">
        <x:f>IF(A41="","",SUM(B41:E41)-IF(F41="",0,F41))</x:f>
      </x:c>
      <x:c r="H41" s="2"/>
      <x:c r="I41" s="2"/>
      <x:c r="J41" s="2"/>
      <x:c r="K41" s="2"/>
      <x:c r="L41" s="2"/>
      <x:c r="M41" s="2"/>
    </x:row>
    <x:row r="42">
      <x:c r="A42" s="2" t="str">
        <x:f>IF('案件受付'!A42="","",'案件受付'!A42)</x:f>
      </x:c>
      <x:c r="B42" s="12"/>
      <x:c r="C42" s="12"/>
      <x:c r="D42" s="12"/>
      <x:c r="E42" s="12"/>
      <x:c r="F42" s="12"/>
      <x:c r="G42" s="13" t="str">
        <x:f>IF(A42="","",SUM(B42:E42)-IF(F42="",0,F42))</x:f>
      </x:c>
      <x:c r="H42" s="2"/>
      <x:c r="I42" s="2"/>
      <x:c r="J42" s="2"/>
      <x:c r="K42" s="2"/>
      <x:c r="L42" s="2"/>
      <x:c r="M42" s="2"/>
    </x:row>
    <x:row r="43">
      <x:c r="A43" s="2" t="str">
        <x:f>IF('案件受付'!A43="","",'案件受付'!A43)</x:f>
      </x:c>
      <x:c r="B43" s="12"/>
      <x:c r="C43" s="12"/>
      <x:c r="D43" s="12"/>
      <x:c r="E43" s="12"/>
      <x:c r="F43" s="12"/>
      <x:c r="G43" s="13" t="str">
        <x:f>IF(A43="","",SUM(B43:E43)-IF(F43="",0,F43))</x:f>
      </x:c>
      <x:c r="H43" s="2"/>
      <x:c r="I43" s="2"/>
      <x:c r="J43" s="2"/>
      <x:c r="K43" s="2"/>
      <x:c r="L43" s="2"/>
      <x:c r="M43" s="2"/>
    </x:row>
    <x:row r="44">
      <x:c r="A44" s="2" t="str">
        <x:f>IF('案件受付'!A44="","",'案件受付'!A44)</x:f>
      </x:c>
      <x:c r="B44" s="12"/>
      <x:c r="C44" s="12"/>
      <x:c r="D44" s="12"/>
      <x:c r="E44" s="12"/>
      <x:c r="F44" s="12"/>
      <x:c r="G44" s="13" t="str">
        <x:f>IF(A44="","",SUM(B44:E44)-IF(F44="",0,F44))</x:f>
      </x:c>
      <x:c r="H44" s="2"/>
      <x:c r="I44" s="2"/>
      <x:c r="J44" s="2"/>
      <x:c r="K44" s="2"/>
      <x:c r="L44" s="2"/>
      <x:c r="M44" s="2"/>
    </x:row>
    <x:row r="45">
      <x:c r="A45" s="2" t="str">
        <x:f>IF('案件受付'!A45="","",'案件受付'!A45)</x:f>
      </x:c>
      <x:c r="B45" s="12"/>
      <x:c r="C45" s="12"/>
      <x:c r="D45" s="12"/>
      <x:c r="E45" s="12"/>
      <x:c r="F45" s="12"/>
      <x:c r="G45" s="13" t="str">
        <x:f>IF(A45="","",SUM(B45:E45)-IF(F45="",0,F45))</x:f>
      </x:c>
      <x:c r="H45" s="2"/>
      <x:c r="I45" s="2"/>
      <x:c r="J45" s="2"/>
      <x:c r="K45" s="2"/>
      <x:c r="L45" s="2"/>
      <x:c r="M45" s="2"/>
    </x:row>
    <x:row r="46">
      <x:c r="A46" s="2" t="str">
        <x:f>IF('案件受付'!A46="","",'案件受付'!A46)</x:f>
      </x:c>
      <x:c r="B46" s="12"/>
      <x:c r="C46" s="12"/>
      <x:c r="D46" s="12"/>
      <x:c r="E46" s="12"/>
      <x:c r="F46" s="12"/>
      <x:c r="G46" s="13" t="str">
        <x:f>IF(A46="","",SUM(B46:E46)-IF(F46="",0,F46))</x:f>
      </x:c>
      <x:c r="H46" s="2"/>
      <x:c r="I46" s="2"/>
      <x:c r="J46" s="2"/>
      <x:c r="K46" s="2"/>
      <x:c r="L46" s="2"/>
      <x:c r="M46" s="2"/>
    </x:row>
    <x:row r="47">
      <x:c r="A47" s="2" t="str">
        <x:f>IF('案件受付'!A47="","",'案件受付'!A47)</x:f>
      </x:c>
      <x:c r="B47" s="12"/>
      <x:c r="C47" s="12"/>
      <x:c r="D47" s="12"/>
      <x:c r="E47" s="12"/>
      <x:c r="F47" s="12"/>
      <x:c r="G47" s="13" t="str">
        <x:f>IF(A47="","",SUM(B47:E47)-IF(F47="",0,F47))</x:f>
      </x:c>
      <x:c r="H47" s="2"/>
      <x:c r="I47" s="2"/>
      <x:c r="J47" s="2"/>
      <x:c r="K47" s="2"/>
      <x:c r="L47" s="2"/>
      <x:c r="M47" s="2"/>
    </x:row>
    <x:row r="48">
      <x:c r="A48" s="2" t="str">
        <x:f>IF('案件受付'!A48="","",'案件受付'!A48)</x:f>
      </x:c>
      <x:c r="B48" s="12"/>
      <x:c r="C48" s="12"/>
      <x:c r="D48" s="12"/>
      <x:c r="E48" s="12"/>
      <x:c r="F48" s="12"/>
      <x:c r="G48" s="13" t="str">
        <x:f>IF(A48="","",SUM(B48:E48)-IF(F48="",0,F48))</x:f>
      </x:c>
      <x:c r="H48" s="2"/>
      <x:c r="I48" s="2"/>
      <x:c r="J48" s="2"/>
      <x:c r="K48" s="2"/>
      <x:c r="L48" s="2"/>
      <x:c r="M48" s="2"/>
    </x:row>
    <x:row r="49">
      <x:c r="A49" s="2" t="str">
        <x:f>IF('案件受付'!A49="","",'案件受付'!A49)</x:f>
      </x:c>
      <x:c r="B49" s="12"/>
      <x:c r="C49" s="12"/>
      <x:c r="D49" s="12"/>
      <x:c r="E49" s="12"/>
      <x:c r="F49" s="12"/>
      <x:c r="G49" s="13" t="str">
        <x:f>IF(A49="","",SUM(B49:E49)-IF(F49="",0,F49))</x:f>
      </x:c>
      <x:c r="H49" s="2"/>
      <x:c r="I49" s="2"/>
      <x:c r="J49" s="2"/>
      <x:c r="K49" s="2"/>
      <x:c r="L49" s="2"/>
      <x:c r="M49" s="2"/>
    </x:row>
    <x:row r="50">
      <x:c r="A50" s="2" t="str">
        <x:f>IF('案件受付'!A50="","",'案件受付'!A50)</x:f>
      </x:c>
      <x:c r="B50" s="12"/>
      <x:c r="C50" s="12"/>
      <x:c r="D50" s="12"/>
      <x:c r="E50" s="12"/>
      <x:c r="F50" s="12"/>
      <x:c r="G50" s="13" t="str">
        <x:f>IF(A50="","",SUM(B50:E50)-IF(F50="",0,F50))</x:f>
      </x:c>
      <x:c r="H50" s="2"/>
      <x:c r="I50" s="2"/>
      <x:c r="J50" s="2"/>
      <x:c r="K50" s="2"/>
      <x:c r="L50" s="2"/>
      <x:c r="M50" s="2"/>
    </x:row>
    <x:row r="51">
      <x:c r="A51" s="2" t="str">
        <x:f>IF('案件受付'!A51="","",'案件受付'!A51)</x:f>
      </x:c>
      <x:c r="B51" s="12"/>
      <x:c r="C51" s="12"/>
      <x:c r="D51" s="12"/>
      <x:c r="E51" s="12"/>
      <x:c r="F51" s="12"/>
      <x:c r="G51" s="13" t="str">
        <x:f>IF(A51="","",SUM(B51:E51)-IF(F51="",0,F51))</x:f>
      </x:c>
      <x:c r="H51" s="2"/>
      <x:c r="I51" s="2"/>
      <x:c r="J51" s="2"/>
      <x:c r="K51" s="2"/>
      <x:c r="L51" s="2"/>
      <x:c r="M51" s="2"/>
    </x:row>
    <x:row r="52">
      <x:c r="A52" s="2" t="str">
        <x:f>IF('案件受付'!A52="","",'案件受付'!A52)</x:f>
      </x:c>
      <x:c r="B52" s="12"/>
      <x:c r="C52" s="12"/>
      <x:c r="D52" s="12"/>
      <x:c r="E52" s="12"/>
      <x:c r="F52" s="12"/>
      <x:c r="G52" s="13" t="str">
        <x:f>IF(A52="","",SUM(B52:E52)-IF(F52="",0,F52))</x:f>
      </x:c>
      <x:c r="H52" s="2"/>
      <x:c r="I52" s="2"/>
      <x:c r="J52" s="2"/>
      <x:c r="K52" s="2"/>
      <x:c r="L52" s="2"/>
      <x:c r="M52" s="2"/>
    </x:row>
    <x:row r="53">
      <x:c r="A53" s="2" t="str">
        <x:f>IF('案件受付'!A53="","",'案件受付'!A53)</x:f>
      </x:c>
      <x:c r="B53" s="12"/>
      <x:c r="C53" s="12"/>
      <x:c r="D53" s="12"/>
      <x:c r="E53" s="12"/>
      <x:c r="F53" s="12"/>
      <x:c r="G53" s="13" t="str">
        <x:f>IF(A53="","",SUM(B53:E53)-IF(F53="",0,F53))</x:f>
      </x:c>
      <x:c r="H53" s="2"/>
      <x:c r="I53" s="2"/>
      <x:c r="J53" s="2"/>
      <x:c r="K53" s="2"/>
      <x:c r="L53" s="2"/>
      <x:c r="M53" s="2"/>
    </x:row>
    <x:row r="54">
      <x:c r="A54" s="2" t="str">
        <x:f>IF('案件受付'!A54="","",'案件受付'!A54)</x:f>
      </x:c>
      <x:c r="B54" s="12"/>
      <x:c r="C54" s="12"/>
      <x:c r="D54" s="12"/>
      <x:c r="E54" s="12"/>
      <x:c r="F54" s="12"/>
      <x:c r="G54" s="13" t="str">
        <x:f>IF(A54="","",SUM(B54:E54)-IF(F54="",0,F54))</x:f>
      </x:c>
      <x:c r="H54" s="2"/>
      <x:c r="I54" s="2"/>
      <x:c r="J54" s="2"/>
      <x:c r="K54" s="2"/>
      <x:c r="L54" s="2"/>
      <x:c r="M54" s="2"/>
    </x:row>
    <x:row r="55">
      <x:c r="A55" s="2" t="str">
        <x:f>IF('案件受付'!A55="","",'案件受付'!A55)</x:f>
      </x:c>
      <x:c r="B55" s="12"/>
      <x:c r="C55" s="12"/>
      <x:c r="D55" s="12"/>
      <x:c r="E55" s="12"/>
      <x:c r="F55" s="12"/>
      <x:c r="G55" s="13" t="str">
        <x:f>IF(A55="","",SUM(B55:E55)-IF(F55="",0,F55))</x:f>
      </x:c>
      <x:c r="H55" s="2"/>
      <x:c r="I55" s="2"/>
      <x:c r="J55" s="2"/>
      <x:c r="K55" s="2"/>
      <x:c r="L55" s="2"/>
      <x:c r="M55" s="2"/>
    </x:row>
    <x:row r="56">
      <x:c r="A56" s="2" t="str">
        <x:f>IF('案件受付'!A56="","",'案件受付'!A56)</x:f>
      </x:c>
      <x:c r="B56" s="12"/>
      <x:c r="C56" s="12"/>
      <x:c r="D56" s="12"/>
      <x:c r="E56" s="12"/>
      <x:c r="F56" s="12"/>
      <x:c r="G56" s="13" t="str">
        <x:f>IF(A56="","",SUM(B56:E56)-IF(F56="",0,F56))</x:f>
      </x:c>
      <x:c r="H56" s="2"/>
      <x:c r="I56" s="2"/>
      <x:c r="J56" s="2"/>
      <x:c r="K56" s="2"/>
      <x:c r="L56" s="2"/>
      <x:c r="M56" s="2"/>
    </x:row>
    <x:row r="57">
      <x:c r="A57" s="2" t="str">
        <x:f>IF('案件受付'!A57="","",'案件受付'!A57)</x:f>
      </x:c>
      <x:c r="B57" s="12"/>
      <x:c r="C57" s="12"/>
      <x:c r="D57" s="12"/>
      <x:c r="E57" s="12"/>
      <x:c r="F57" s="12"/>
      <x:c r="G57" s="13" t="str">
        <x:f>IF(A57="","",SUM(B57:E57)-IF(F57="",0,F57))</x:f>
      </x:c>
      <x:c r="H57" s="2"/>
      <x:c r="I57" s="2"/>
      <x:c r="J57" s="2"/>
      <x:c r="K57" s="2"/>
      <x:c r="L57" s="2"/>
      <x:c r="M57" s="2"/>
    </x:row>
    <x:row r="58">
      <x:c r="A58" s="2" t="str">
        <x:f>IF('案件受付'!A58="","",'案件受付'!A58)</x:f>
      </x:c>
      <x:c r="B58" s="12"/>
      <x:c r="C58" s="12"/>
      <x:c r="D58" s="12"/>
      <x:c r="E58" s="12"/>
      <x:c r="F58" s="12"/>
      <x:c r="G58" s="13" t="str">
        <x:f>IF(A58="","",SUM(B58:E58)-IF(F58="",0,F58))</x:f>
      </x:c>
      <x:c r="H58" s="2"/>
      <x:c r="I58" s="2"/>
      <x:c r="J58" s="2"/>
      <x:c r="K58" s="2"/>
      <x:c r="L58" s="2"/>
      <x:c r="M58" s="2"/>
    </x:row>
    <x:row r="59">
      <x:c r="A59" s="2" t="str">
        <x:f>IF('案件受付'!A59="","",'案件受付'!A59)</x:f>
      </x:c>
      <x:c r="B59" s="12"/>
      <x:c r="C59" s="12"/>
      <x:c r="D59" s="12"/>
      <x:c r="E59" s="12"/>
      <x:c r="F59" s="12"/>
      <x:c r="G59" s="13" t="str">
        <x:f>IF(A59="","",SUM(B59:E59)-IF(F59="",0,F59))</x:f>
      </x:c>
      <x:c r="H59" s="2"/>
      <x:c r="I59" s="2"/>
      <x:c r="J59" s="2"/>
      <x:c r="K59" s="2"/>
      <x:c r="L59" s="2"/>
      <x:c r="M59" s="2"/>
    </x:row>
    <x:row r="60">
      <x:c r="A60" s="2" t="str">
        <x:f>IF('案件受付'!A60="","",'案件受付'!A60)</x:f>
      </x:c>
      <x:c r="B60" s="12"/>
      <x:c r="C60" s="12"/>
      <x:c r="D60" s="12"/>
      <x:c r="E60" s="12"/>
      <x:c r="F60" s="12"/>
      <x:c r="G60" s="13" t="str">
        <x:f>IF(A60="","",SUM(B60:E60)-IF(F60="",0,F60))</x:f>
      </x:c>
      <x:c r="H60" s="2"/>
      <x:c r="I60" s="2"/>
      <x:c r="J60" s="2"/>
      <x:c r="K60" s="2"/>
      <x:c r="L60" s="2"/>
      <x:c r="M60" s="2"/>
    </x:row>
    <x:row r="61">
      <x:c r="A61" s="2" t="str">
        <x:f>IF('案件受付'!A61="","",'案件受付'!A61)</x:f>
      </x:c>
      <x:c r="B61" s="12"/>
      <x:c r="C61" s="12"/>
      <x:c r="D61" s="12"/>
      <x:c r="E61" s="12"/>
      <x:c r="F61" s="12"/>
      <x:c r="G61" s="13" t="str">
        <x:f>IF(A61="","",SUM(B61:E61)-IF(F61="",0,F61))</x:f>
      </x:c>
      <x:c r="H61" s="2"/>
      <x:c r="I61" s="2"/>
      <x:c r="J61" s="2"/>
      <x:c r="K61" s="2"/>
      <x:c r="L61" s="2"/>
      <x:c r="M61" s="2"/>
    </x:row>
    <x:row r="62">
      <x:c r="A62" s="2" t="str">
        <x:f>IF('案件受付'!A62="","",'案件受付'!A62)</x:f>
      </x:c>
      <x:c r="B62" s="12"/>
      <x:c r="C62" s="12"/>
      <x:c r="D62" s="12"/>
      <x:c r="E62" s="12"/>
      <x:c r="F62" s="12"/>
      <x:c r="G62" s="13" t="str">
        <x:f>IF(A62="","",SUM(B62:E62)-IF(F62="",0,F62))</x:f>
      </x:c>
      <x:c r="H62" s="2"/>
      <x:c r="I62" s="2"/>
      <x:c r="J62" s="2"/>
      <x:c r="K62" s="2"/>
      <x:c r="L62" s="2"/>
      <x:c r="M62" s="2"/>
    </x:row>
    <x:row r="63">
      <x:c r="A63" s="2" t="str">
        <x:f>IF('案件受付'!A63="","",'案件受付'!A63)</x:f>
      </x:c>
      <x:c r="B63" s="12"/>
      <x:c r="C63" s="12"/>
      <x:c r="D63" s="12"/>
      <x:c r="E63" s="12"/>
      <x:c r="F63" s="12"/>
      <x:c r="G63" s="13" t="str">
        <x:f>IF(A63="","",SUM(B63:E63)-IF(F63="",0,F63))</x:f>
      </x:c>
      <x:c r="H63" s="2"/>
      <x:c r="I63" s="2"/>
      <x:c r="J63" s="2"/>
      <x:c r="K63" s="2"/>
      <x:c r="L63" s="2"/>
      <x:c r="M63" s="2"/>
    </x:row>
    <x:row r="64">
      <x:c r="A64" s="2" t="str">
        <x:f>IF('案件受付'!A64="","",'案件受付'!A64)</x:f>
      </x:c>
      <x:c r="B64" s="12"/>
      <x:c r="C64" s="12"/>
      <x:c r="D64" s="12"/>
      <x:c r="E64" s="12"/>
      <x:c r="F64" s="12"/>
      <x:c r="G64" s="13" t="str">
        <x:f>IF(A64="","",SUM(B64:E64)-IF(F64="",0,F64))</x:f>
      </x:c>
      <x:c r="H64" s="2"/>
      <x:c r="I64" s="2"/>
      <x:c r="J64" s="2"/>
      <x:c r="K64" s="2"/>
      <x:c r="L64" s="2"/>
      <x:c r="M64" s="2"/>
    </x:row>
    <x:row r="65">
      <x:c r="A65" s="2" t="str">
        <x:f>IF('案件受付'!A65="","",'案件受付'!A65)</x:f>
      </x:c>
      <x:c r="B65" s="12"/>
      <x:c r="C65" s="12"/>
      <x:c r="D65" s="12"/>
      <x:c r="E65" s="12"/>
      <x:c r="F65" s="12"/>
      <x:c r="G65" s="13" t="str">
        <x:f>IF(A65="","",SUM(B65:E65)-IF(F65="",0,F65))</x:f>
      </x:c>
      <x:c r="H65" s="2"/>
      <x:c r="I65" s="2"/>
      <x:c r="J65" s="2"/>
      <x:c r="K65" s="2"/>
      <x:c r="L65" s="2"/>
      <x:c r="M65" s="2"/>
    </x:row>
    <x:row r="66">
      <x:c r="A66" s="2" t="str">
        <x:f>IF('案件受付'!A66="","",'案件受付'!A66)</x:f>
      </x:c>
      <x:c r="B66" s="12"/>
      <x:c r="C66" s="12"/>
      <x:c r="D66" s="12"/>
      <x:c r="E66" s="12"/>
      <x:c r="F66" s="12"/>
      <x:c r="G66" s="13" t="str">
        <x:f>IF(A66="","",SUM(B66:E66)-IF(F66="",0,F66))</x:f>
      </x:c>
      <x:c r="H66" s="2"/>
      <x:c r="I66" s="2"/>
      <x:c r="J66" s="2"/>
      <x:c r="K66" s="2"/>
      <x:c r="L66" s="2"/>
      <x:c r="M66" s="2"/>
    </x:row>
    <x:row r="67">
      <x:c r="A67" s="2" t="str">
        <x:f>IF('案件受付'!A67="","",'案件受付'!A67)</x:f>
      </x:c>
      <x:c r="B67" s="12"/>
      <x:c r="C67" s="12"/>
      <x:c r="D67" s="12"/>
      <x:c r="E67" s="12"/>
      <x:c r="F67" s="12"/>
      <x:c r="G67" s="13" t="str">
        <x:f>IF(A67="","",SUM(B67:E67)-IF(F67="",0,F67))</x:f>
      </x:c>
      <x:c r="H67" s="2"/>
      <x:c r="I67" s="2"/>
      <x:c r="J67" s="2"/>
      <x:c r="K67" s="2"/>
      <x:c r="L67" s="2"/>
      <x:c r="M67" s="2"/>
    </x:row>
    <x:row r="68">
      <x:c r="A68" s="2" t="str">
        <x:f>IF('案件受付'!A68="","",'案件受付'!A68)</x:f>
      </x:c>
      <x:c r="B68" s="12"/>
      <x:c r="C68" s="12"/>
      <x:c r="D68" s="12"/>
      <x:c r="E68" s="12"/>
      <x:c r="F68" s="12"/>
      <x:c r="G68" s="13" t="str">
        <x:f>IF(A68="","",SUM(B68:E68)-IF(F68="",0,F68))</x:f>
      </x:c>
      <x:c r="H68" s="2"/>
      <x:c r="I68" s="2"/>
      <x:c r="J68" s="2"/>
      <x:c r="K68" s="2"/>
      <x:c r="L68" s="2"/>
      <x:c r="M68" s="2"/>
    </x:row>
    <x:row r="69">
      <x:c r="A69" s="2" t="str">
        <x:f>IF('案件受付'!A69="","",'案件受付'!A69)</x:f>
      </x:c>
      <x:c r="B69" s="12"/>
      <x:c r="C69" s="12"/>
      <x:c r="D69" s="12"/>
      <x:c r="E69" s="12"/>
      <x:c r="F69" s="12"/>
      <x:c r="G69" s="13" t="str">
        <x:f>IF(A69="","",SUM(B69:E69)-IF(F69="",0,F69))</x:f>
      </x:c>
      <x:c r="H69" s="2"/>
      <x:c r="I69" s="2"/>
      <x:c r="J69" s="2"/>
      <x:c r="K69" s="2"/>
      <x:c r="L69" s="2"/>
      <x:c r="M69" s="2"/>
    </x:row>
    <x:row r="70">
      <x:c r="A70" s="2" t="str">
        <x:f>IF('案件受付'!A70="","",'案件受付'!A70)</x:f>
      </x:c>
      <x:c r="B70" s="12"/>
      <x:c r="C70" s="12"/>
      <x:c r="D70" s="12"/>
      <x:c r="E70" s="12"/>
      <x:c r="F70" s="12"/>
      <x:c r="G70" s="13" t="str">
        <x:f>IF(A70="","",SUM(B70:E70)-IF(F70="",0,F70))</x:f>
      </x:c>
      <x:c r="H70" s="2"/>
      <x:c r="I70" s="2"/>
      <x:c r="J70" s="2"/>
      <x:c r="K70" s="2"/>
      <x:c r="L70" s="2"/>
      <x:c r="M70" s="2"/>
    </x:row>
    <x:row r="71">
      <x:c r="A71" s="2" t="str">
        <x:f>IF('案件受付'!A71="","",'案件受付'!A71)</x:f>
      </x:c>
      <x:c r="B71" s="12"/>
      <x:c r="C71" s="12"/>
      <x:c r="D71" s="12"/>
      <x:c r="E71" s="12"/>
      <x:c r="F71" s="12"/>
      <x:c r="G71" s="13" t="str">
        <x:f>IF(A71="","",SUM(B71:E71)-IF(F71="",0,F71))</x:f>
      </x:c>
      <x:c r="H71" s="2"/>
      <x:c r="I71" s="2"/>
      <x:c r="J71" s="2"/>
      <x:c r="K71" s="2"/>
      <x:c r="L71" s="2"/>
      <x:c r="M71" s="2"/>
    </x:row>
    <x:row r="72">
      <x:c r="A72" s="2" t="str">
        <x:f>IF('案件受付'!A72="","",'案件受付'!A72)</x:f>
      </x:c>
      <x:c r="B72" s="12"/>
      <x:c r="C72" s="12"/>
      <x:c r="D72" s="12"/>
      <x:c r="E72" s="12"/>
      <x:c r="F72" s="12"/>
      <x:c r="G72" s="13" t="str">
        <x:f>IF(A72="","",SUM(B72:E72)-IF(F72="",0,F72))</x:f>
      </x:c>
      <x:c r="H72" s="2"/>
      <x:c r="I72" s="2"/>
      <x:c r="J72" s="2"/>
      <x:c r="K72" s="2"/>
      <x:c r="L72" s="2"/>
      <x:c r="M72" s="2"/>
    </x:row>
    <x:row r="73">
      <x:c r="A73" s="2" t="str">
        <x:f>IF('案件受付'!A73="","",'案件受付'!A73)</x:f>
      </x:c>
      <x:c r="B73" s="12"/>
      <x:c r="C73" s="12"/>
      <x:c r="D73" s="12"/>
      <x:c r="E73" s="12"/>
      <x:c r="F73" s="12"/>
      <x:c r="G73" s="13" t="str">
        <x:f>IF(A73="","",SUM(B73:E73)-IF(F73="",0,F73))</x:f>
      </x:c>
      <x:c r="H73" s="2"/>
      <x:c r="I73" s="2"/>
      <x:c r="J73" s="2"/>
      <x:c r="K73" s="2"/>
      <x:c r="L73" s="2"/>
      <x:c r="M73" s="2"/>
    </x:row>
    <x:row r="74">
      <x:c r="A74" s="2" t="str">
        <x:f>IF('案件受付'!A74="","",'案件受付'!A74)</x:f>
      </x:c>
      <x:c r="B74" s="12"/>
      <x:c r="C74" s="12"/>
      <x:c r="D74" s="12"/>
      <x:c r="E74" s="12"/>
      <x:c r="F74" s="12"/>
      <x:c r="G74" s="13" t="str">
        <x:f>IF(A74="","",SUM(B74:E74)-IF(F74="",0,F74))</x:f>
      </x:c>
      <x:c r="H74" s="2"/>
      <x:c r="I74" s="2"/>
      <x:c r="J74" s="2"/>
      <x:c r="K74" s="2"/>
      <x:c r="L74" s="2"/>
      <x:c r="M74" s="2"/>
    </x:row>
    <x:row r="75">
      <x:c r="A75" s="2" t="str">
        <x:f>IF('案件受付'!A75="","",'案件受付'!A75)</x:f>
      </x:c>
      <x:c r="B75" s="12"/>
      <x:c r="C75" s="12"/>
      <x:c r="D75" s="12"/>
      <x:c r="E75" s="12"/>
      <x:c r="F75" s="12"/>
      <x:c r="G75" s="13" t="str">
        <x:f>IF(A75="","",SUM(B75:E75)-IF(F75="",0,F75))</x:f>
      </x:c>
      <x:c r="H75" s="2"/>
      <x:c r="I75" s="2"/>
      <x:c r="J75" s="2"/>
      <x:c r="K75" s="2"/>
      <x:c r="L75" s="2"/>
      <x:c r="M75" s="2"/>
    </x:row>
    <x:row r="76">
      <x:c r="A76" s="2" t="str">
        <x:f>IF('案件受付'!A76="","",'案件受付'!A76)</x:f>
      </x:c>
      <x:c r="B76" s="12"/>
      <x:c r="C76" s="12"/>
      <x:c r="D76" s="12"/>
      <x:c r="E76" s="12"/>
      <x:c r="F76" s="12"/>
      <x:c r="G76" s="13" t="str">
        <x:f>IF(A76="","",SUM(B76:E76)-IF(F76="",0,F76))</x:f>
      </x:c>
      <x:c r="H76" s="2"/>
      <x:c r="I76" s="2"/>
      <x:c r="J76" s="2"/>
      <x:c r="K76" s="2"/>
      <x:c r="L76" s="2"/>
      <x:c r="M76" s="2"/>
    </x:row>
    <x:row r="77">
      <x:c r="A77" s="2" t="str">
        <x:f>IF('案件受付'!A77="","",'案件受付'!A77)</x:f>
      </x:c>
      <x:c r="B77" s="12"/>
      <x:c r="C77" s="12"/>
      <x:c r="D77" s="12"/>
      <x:c r="E77" s="12"/>
      <x:c r="F77" s="12"/>
      <x:c r="G77" s="13" t="str">
        <x:f>IF(A77="","",SUM(B77:E77)-IF(F77="",0,F77))</x:f>
      </x:c>
      <x:c r="H77" s="2"/>
      <x:c r="I77" s="2"/>
      <x:c r="J77" s="2"/>
      <x:c r="K77" s="2"/>
      <x:c r="L77" s="2"/>
      <x:c r="M77" s="2"/>
    </x:row>
    <x:row r="78">
      <x:c r="A78" s="2" t="str">
        <x:f>IF('案件受付'!A78="","",'案件受付'!A78)</x:f>
      </x:c>
      <x:c r="B78" s="12"/>
      <x:c r="C78" s="12"/>
      <x:c r="D78" s="12"/>
      <x:c r="E78" s="12"/>
      <x:c r="F78" s="12"/>
      <x:c r="G78" s="13" t="str">
        <x:f>IF(A78="","",SUM(B78:E78)-IF(F78="",0,F78))</x:f>
      </x:c>
      <x:c r="H78" s="2"/>
      <x:c r="I78" s="2"/>
      <x:c r="J78" s="2"/>
      <x:c r="K78" s="2"/>
      <x:c r="L78" s="2"/>
      <x:c r="M78" s="2"/>
    </x:row>
    <x:row r="79">
      <x:c r="A79" s="2" t="str">
        <x:f>IF('案件受付'!A79="","",'案件受付'!A79)</x:f>
      </x:c>
      <x:c r="B79" s="12"/>
      <x:c r="C79" s="12"/>
      <x:c r="D79" s="12"/>
      <x:c r="E79" s="12"/>
      <x:c r="F79" s="12"/>
      <x:c r="G79" s="13" t="str">
        <x:f>IF(A79="","",SUM(B79:E79)-IF(F79="",0,F79))</x:f>
      </x:c>
      <x:c r="H79" s="2"/>
      <x:c r="I79" s="2"/>
      <x:c r="J79" s="2"/>
      <x:c r="K79" s="2"/>
      <x:c r="L79" s="2"/>
      <x:c r="M79" s="2"/>
    </x:row>
    <x:row r="80">
      <x:c r="A80" s="2" t="str">
        <x:f>IF('案件受付'!A80="","",'案件受付'!A80)</x:f>
      </x:c>
      <x:c r="B80" s="12"/>
      <x:c r="C80" s="12"/>
      <x:c r="D80" s="12"/>
      <x:c r="E80" s="12"/>
      <x:c r="F80" s="12"/>
      <x:c r="G80" s="13" t="str">
        <x:f>IF(A80="","",SUM(B80:E80)-IF(F80="",0,F80))</x:f>
      </x:c>
      <x:c r="H80" s="2"/>
      <x:c r="I80" s="2"/>
      <x:c r="J80" s="2"/>
      <x:c r="K80" s="2"/>
      <x:c r="L80" s="2"/>
      <x:c r="M80" s="2"/>
    </x:row>
    <x:row r="81">
      <x:c r="A81" s="2" t="str">
        <x:f>IF('案件受付'!A81="","",'案件受付'!A81)</x:f>
      </x:c>
      <x:c r="B81" s="12"/>
      <x:c r="C81" s="12"/>
      <x:c r="D81" s="12"/>
      <x:c r="E81" s="12"/>
      <x:c r="F81" s="12"/>
      <x:c r="G81" s="13" t="str">
        <x:f>IF(A81="","",SUM(B81:E81)-IF(F81="",0,F81))</x:f>
      </x:c>
      <x:c r="H81" s="2"/>
      <x:c r="I81" s="2"/>
      <x:c r="J81" s="2"/>
      <x:c r="K81" s="2"/>
      <x:c r="L81" s="2"/>
      <x:c r="M81" s="2"/>
    </x:row>
    <x:row r="82">
      <x:c r="A82" s="2" t="str">
        <x:f>IF('案件受付'!A82="","",'案件受付'!A82)</x:f>
      </x:c>
      <x:c r="B82" s="12"/>
      <x:c r="C82" s="12"/>
      <x:c r="D82" s="12"/>
      <x:c r="E82" s="12"/>
      <x:c r="F82" s="12"/>
      <x:c r="G82" s="13" t="str">
        <x:f>IF(A82="","",SUM(B82:E82)-IF(F82="",0,F82))</x:f>
      </x:c>
      <x:c r="H82" s="2"/>
      <x:c r="I82" s="2"/>
      <x:c r="J82" s="2"/>
      <x:c r="K82" s="2"/>
      <x:c r="L82" s="2"/>
      <x:c r="M82" s="2"/>
    </x:row>
    <x:row r="83">
      <x:c r="A83" s="2" t="str">
        <x:f>IF('案件受付'!A83="","",'案件受付'!A83)</x:f>
      </x:c>
      <x:c r="B83" s="12"/>
      <x:c r="C83" s="12"/>
      <x:c r="D83" s="12"/>
      <x:c r="E83" s="12"/>
      <x:c r="F83" s="12"/>
      <x:c r="G83" s="13" t="str">
        <x:f>IF(A83="","",SUM(B83:E83)-IF(F83="",0,F83))</x:f>
      </x:c>
      <x:c r="H83" s="2"/>
      <x:c r="I83" s="2"/>
      <x:c r="J83" s="2"/>
      <x:c r="K83" s="2"/>
      <x:c r="L83" s="2"/>
      <x:c r="M83" s="2"/>
    </x:row>
    <x:row r="84">
      <x:c r="A84" s="2" t="str">
        <x:f>IF('案件受付'!A84="","",'案件受付'!A84)</x:f>
      </x:c>
      <x:c r="B84" s="12"/>
      <x:c r="C84" s="12"/>
      <x:c r="D84" s="12"/>
      <x:c r="E84" s="12"/>
      <x:c r="F84" s="12"/>
      <x:c r="G84" s="13" t="str">
        <x:f>IF(A84="","",SUM(B84:E84)-IF(F84="",0,F84))</x:f>
      </x:c>
      <x:c r="H84" s="2"/>
      <x:c r="I84" s="2"/>
      <x:c r="J84" s="2"/>
      <x:c r="K84" s="2"/>
      <x:c r="L84" s="2"/>
      <x:c r="M84" s="2"/>
    </x:row>
    <x:row r="85">
      <x:c r="A85" s="2" t="str">
        <x:f>IF('案件受付'!A85="","",'案件受付'!A85)</x:f>
      </x:c>
      <x:c r="B85" s="12"/>
      <x:c r="C85" s="12"/>
      <x:c r="D85" s="12"/>
      <x:c r="E85" s="12"/>
      <x:c r="F85" s="12"/>
      <x:c r="G85" s="13" t="str">
        <x:f>IF(A85="","",SUM(B85:E85)-IF(F85="",0,F85))</x:f>
      </x:c>
      <x:c r="H85" s="2"/>
      <x:c r="I85" s="2"/>
      <x:c r="J85" s="2"/>
      <x:c r="K85" s="2"/>
      <x:c r="L85" s="2"/>
      <x:c r="M85" s="2"/>
    </x:row>
    <x:row r="86">
      <x:c r="A86" s="2" t="str">
        <x:f>IF('案件受付'!A86="","",'案件受付'!A86)</x:f>
      </x:c>
      <x:c r="B86" s="12"/>
      <x:c r="C86" s="12"/>
      <x:c r="D86" s="12"/>
      <x:c r="E86" s="12"/>
      <x:c r="F86" s="12"/>
      <x:c r="G86" s="13" t="str">
        <x:f>IF(A86="","",SUM(B86:E86)-IF(F86="",0,F86))</x:f>
      </x:c>
      <x:c r="H86" s="2"/>
      <x:c r="I86" s="2"/>
      <x:c r="J86" s="2"/>
      <x:c r="K86" s="2"/>
      <x:c r="L86" s="2"/>
      <x:c r="M86" s="2"/>
    </x:row>
    <x:row r="87">
      <x:c r="A87" s="2" t="str">
        <x:f>IF('案件受付'!A87="","",'案件受付'!A87)</x:f>
      </x:c>
      <x:c r="B87" s="12"/>
      <x:c r="C87" s="12"/>
      <x:c r="D87" s="12"/>
      <x:c r="E87" s="12"/>
      <x:c r="F87" s="12"/>
      <x:c r="G87" s="13" t="str">
        <x:f>IF(A87="","",SUM(B87:E87)-IF(F87="",0,F87))</x:f>
      </x:c>
      <x:c r="H87" s="2"/>
      <x:c r="I87" s="2"/>
      <x:c r="J87" s="2"/>
      <x:c r="K87" s="2"/>
      <x:c r="L87" s="2"/>
      <x:c r="M87" s="2"/>
    </x:row>
    <x:row r="88">
      <x:c r="A88" s="2" t="str">
        <x:f>IF('案件受付'!A88="","",'案件受付'!A88)</x:f>
      </x:c>
      <x:c r="B88" s="12"/>
      <x:c r="C88" s="12"/>
      <x:c r="D88" s="12"/>
      <x:c r="E88" s="12"/>
      <x:c r="F88" s="12"/>
      <x:c r="G88" s="13" t="str">
        <x:f>IF(A88="","",SUM(B88:E88)-IF(F88="",0,F88))</x:f>
      </x:c>
      <x:c r="H88" s="2"/>
      <x:c r="I88" s="2"/>
      <x:c r="J88" s="2"/>
      <x:c r="K88" s="2"/>
      <x:c r="L88" s="2"/>
      <x:c r="M88" s="2"/>
    </x:row>
    <x:row r="89">
      <x:c r="A89" s="2" t="str">
        <x:f>IF('案件受付'!A89="","",'案件受付'!A89)</x:f>
      </x:c>
      <x:c r="B89" s="12"/>
      <x:c r="C89" s="12"/>
      <x:c r="D89" s="12"/>
      <x:c r="E89" s="12"/>
      <x:c r="F89" s="12"/>
      <x:c r="G89" s="13" t="str">
        <x:f>IF(A89="","",SUM(B89:E89)-IF(F89="",0,F89))</x:f>
      </x:c>
      <x:c r="H89" s="2"/>
      <x:c r="I89" s="2"/>
      <x:c r="J89" s="2"/>
      <x:c r="K89" s="2"/>
      <x:c r="L89" s="2"/>
      <x:c r="M89" s="2"/>
    </x:row>
    <x:row r="90">
      <x:c r="A90" s="2" t="str">
        <x:f>IF('案件受付'!A90="","",'案件受付'!A90)</x:f>
      </x:c>
      <x:c r="B90" s="12"/>
      <x:c r="C90" s="12"/>
      <x:c r="D90" s="12"/>
      <x:c r="E90" s="12"/>
      <x:c r="F90" s="12"/>
      <x:c r="G90" s="13" t="str">
        <x:f>IF(A90="","",SUM(B90:E90)-IF(F90="",0,F90))</x:f>
      </x:c>
      <x:c r="H90" s="2"/>
      <x:c r="I90" s="2"/>
      <x:c r="J90" s="2"/>
      <x:c r="K90" s="2"/>
      <x:c r="L90" s="2"/>
      <x:c r="M90" s="2"/>
    </x:row>
    <x:row r="91">
      <x:c r="A91" s="2" t="str">
        <x:f>IF('案件受付'!A91="","",'案件受付'!A91)</x:f>
      </x:c>
      <x:c r="B91" s="12"/>
      <x:c r="C91" s="12"/>
      <x:c r="D91" s="12"/>
      <x:c r="E91" s="12"/>
      <x:c r="F91" s="12"/>
      <x:c r="G91" s="13" t="str">
        <x:f>IF(A91="","",SUM(B91:E91)-IF(F91="",0,F91))</x:f>
      </x:c>
      <x:c r="H91" s="2"/>
      <x:c r="I91" s="2"/>
      <x:c r="J91" s="2"/>
      <x:c r="K91" s="2"/>
      <x:c r="L91" s="2"/>
      <x:c r="M91" s="2"/>
    </x:row>
    <x:row r="92">
      <x:c r="A92" s="2" t="str">
        <x:f>IF('案件受付'!A92="","",'案件受付'!A92)</x:f>
      </x:c>
      <x:c r="B92" s="12"/>
      <x:c r="C92" s="12"/>
      <x:c r="D92" s="12"/>
      <x:c r="E92" s="12"/>
      <x:c r="F92" s="12"/>
      <x:c r="G92" s="13" t="str">
        <x:f>IF(A92="","",SUM(B92:E92)-IF(F92="",0,F92))</x:f>
      </x:c>
      <x:c r="H92" s="2"/>
      <x:c r="I92" s="2"/>
      <x:c r="J92" s="2"/>
      <x:c r="K92" s="2"/>
      <x:c r="L92" s="2"/>
      <x:c r="M92" s="2"/>
    </x:row>
    <x:row r="93">
      <x:c r="A93" s="2" t="str">
        <x:f>IF('案件受付'!A93="","",'案件受付'!A93)</x:f>
      </x:c>
      <x:c r="B93" s="12"/>
      <x:c r="C93" s="12"/>
      <x:c r="D93" s="12"/>
      <x:c r="E93" s="12"/>
      <x:c r="F93" s="12"/>
      <x:c r="G93" s="13" t="str">
        <x:f>IF(A93="","",SUM(B93:E93)-IF(F93="",0,F93))</x:f>
      </x:c>
      <x:c r="H93" s="2"/>
      <x:c r="I93" s="2"/>
      <x:c r="J93" s="2"/>
      <x:c r="K93" s="2"/>
      <x:c r="L93" s="2"/>
      <x:c r="M93" s="2"/>
    </x:row>
    <x:row r="94">
      <x:c r="A94" s="2" t="str">
        <x:f>IF('案件受付'!A94="","",'案件受付'!A94)</x:f>
      </x:c>
      <x:c r="B94" s="12"/>
      <x:c r="C94" s="12"/>
      <x:c r="D94" s="12"/>
      <x:c r="E94" s="12"/>
      <x:c r="F94" s="12"/>
      <x:c r="G94" s="13" t="str">
        <x:f>IF(A94="","",SUM(B94:E94)-IF(F94="",0,F94))</x:f>
      </x:c>
      <x:c r="H94" s="2"/>
      <x:c r="I94" s="2"/>
      <x:c r="J94" s="2"/>
      <x:c r="K94" s="2"/>
      <x:c r="L94" s="2"/>
      <x:c r="M94" s="2"/>
    </x:row>
    <x:row r="95">
      <x:c r="A95" s="2" t="str">
        <x:f>IF('案件受付'!A95="","",'案件受付'!A95)</x:f>
      </x:c>
      <x:c r="B95" s="12"/>
      <x:c r="C95" s="12"/>
      <x:c r="D95" s="12"/>
      <x:c r="E95" s="12"/>
      <x:c r="F95" s="12"/>
      <x:c r="G95" s="13" t="str">
        <x:f>IF(A95="","",SUM(B95:E95)-IF(F95="",0,F95))</x:f>
      </x:c>
      <x:c r="H95" s="2"/>
      <x:c r="I95" s="2"/>
      <x:c r="J95" s="2"/>
      <x:c r="K95" s="2"/>
      <x:c r="L95" s="2"/>
      <x:c r="M95" s="2"/>
    </x:row>
    <x:row r="96">
      <x:c r="A96" s="2" t="str">
        <x:f>IF('案件受付'!A96="","",'案件受付'!A96)</x:f>
      </x:c>
      <x:c r="B96" s="12"/>
      <x:c r="C96" s="12"/>
      <x:c r="D96" s="12"/>
      <x:c r="E96" s="12"/>
      <x:c r="F96" s="12"/>
      <x:c r="G96" s="13" t="str">
        <x:f>IF(A96="","",SUM(B96:E96)-IF(F96="",0,F96))</x:f>
      </x:c>
      <x:c r="H96" s="2"/>
      <x:c r="I96" s="2"/>
      <x:c r="J96" s="2"/>
      <x:c r="K96" s="2"/>
      <x:c r="L96" s="2"/>
      <x:c r="M96" s="2"/>
    </x:row>
    <x:row r="97">
      <x:c r="A97" s="2" t="str">
        <x:f>IF('案件受付'!A97="","",'案件受付'!A97)</x:f>
      </x:c>
      <x:c r="B97" s="12"/>
      <x:c r="C97" s="12"/>
      <x:c r="D97" s="12"/>
      <x:c r="E97" s="12"/>
      <x:c r="F97" s="12"/>
      <x:c r="G97" s="13" t="str">
        <x:f>IF(A97="","",SUM(B97:E97)-IF(F97="",0,F97))</x:f>
      </x:c>
      <x:c r="H97" s="2"/>
      <x:c r="I97" s="2"/>
      <x:c r="J97" s="2"/>
      <x:c r="K97" s="2"/>
      <x:c r="L97" s="2"/>
      <x:c r="M97" s="2"/>
    </x:row>
    <x:row r="98">
      <x:c r="A98" s="2" t="str">
        <x:f>IF('案件受付'!A98="","",'案件受付'!A98)</x:f>
      </x:c>
      <x:c r="B98" s="12"/>
      <x:c r="C98" s="12"/>
      <x:c r="D98" s="12"/>
      <x:c r="E98" s="12"/>
      <x:c r="F98" s="12"/>
      <x:c r="G98" s="13" t="str">
        <x:f>IF(A98="","",SUM(B98:E98)-IF(F98="",0,F98))</x:f>
      </x:c>
      <x:c r="H98" s="2"/>
      <x:c r="I98" s="2"/>
      <x:c r="J98" s="2"/>
      <x:c r="K98" s="2"/>
      <x:c r="L98" s="2"/>
      <x:c r="M98" s="2"/>
    </x:row>
    <x:row r="99">
      <x:c r="A99" s="2" t="str">
        <x:f>IF('案件受付'!A99="","",'案件受付'!A99)</x:f>
      </x:c>
      <x:c r="B99" s="12"/>
      <x:c r="C99" s="12"/>
      <x:c r="D99" s="12"/>
      <x:c r="E99" s="12"/>
      <x:c r="F99" s="12"/>
      <x:c r="G99" s="13" t="str">
        <x:f>IF(A99="","",SUM(B99:E99)-IF(F99="",0,F99))</x:f>
      </x:c>
      <x:c r="H99" s="2"/>
      <x:c r="I99" s="2"/>
      <x:c r="J99" s="2"/>
      <x:c r="K99" s="2"/>
      <x:c r="L99" s="2"/>
      <x:c r="M99" s="2"/>
    </x:row>
    <x:row r="100">
      <x:c r="A100" s="2" t="str">
        <x:f>IF('案件受付'!A100="","",'案件受付'!A100)</x:f>
      </x:c>
      <x:c r="B100" s="12"/>
      <x:c r="C100" s="12"/>
      <x:c r="D100" s="12"/>
      <x:c r="E100" s="12"/>
      <x:c r="F100" s="12"/>
      <x:c r="G100" s="13" t="str">
        <x:f>IF(A100="","",SUM(B100:E100)-IF(F100="",0,F100))</x:f>
      </x:c>
      <x:c r="H100" s="2"/>
      <x:c r="I100" s="2"/>
      <x:c r="J100" s="2"/>
      <x:c r="K100" s="2"/>
      <x:c r="L100" s="2"/>
      <x:c r="M100" s="2"/>
    </x:row>
    <x:row r="101">
      <x:c r="A101" s="2" t="str">
        <x:f>IF('案件受付'!A101="","",'案件受付'!A101)</x:f>
      </x:c>
      <x:c r="B101" s="12"/>
      <x:c r="C101" s="12"/>
      <x:c r="D101" s="12"/>
      <x:c r="E101" s="12"/>
      <x:c r="F101" s="12"/>
      <x:c r="G101" s="13" t="str">
        <x:f>IF(A101="","",SUM(B101:E101)-IF(F101="",0,F101))</x:f>
      </x:c>
      <x:c r="H101" s="2"/>
      <x:c r="I101" s="2"/>
      <x:c r="J101" s="2"/>
      <x:c r="K101" s="2"/>
      <x:c r="L101" s="2"/>
      <x:c r="M101" s="2"/>
    </x:row>
    <x:row r="102">
      <x:c r="A102" s="2" t="str">
        <x:f>IF('案件受付'!A102="","",'案件受付'!A102)</x:f>
      </x:c>
      <x:c r="B102" s="12"/>
      <x:c r="C102" s="12"/>
      <x:c r="D102" s="12"/>
      <x:c r="E102" s="12"/>
      <x:c r="F102" s="12"/>
      <x:c r="G102" s="13" t="str">
        <x:f>IF(A102="","",SUM(B102:E102)-IF(F102="",0,F102))</x:f>
      </x:c>
      <x:c r="H102" s="2"/>
      <x:c r="I102" s="2"/>
      <x:c r="J102" s="2"/>
      <x:c r="K102" s="2"/>
      <x:c r="L102" s="2"/>
      <x:c r="M102" s="2"/>
    </x:row>
    <x:row r="103">
      <x:c r="A103" s="2" t="str">
        <x:f>IF('案件受付'!A103="","",'案件受付'!A103)</x:f>
      </x:c>
      <x:c r="B103" s="12"/>
      <x:c r="C103" s="12"/>
      <x:c r="D103" s="12"/>
      <x:c r="E103" s="12"/>
      <x:c r="F103" s="12"/>
      <x:c r="G103" s="13" t="str">
        <x:f>IF(A103="","",SUM(B103:E103)-IF(F103="",0,F103))</x:f>
      </x:c>
      <x:c r="H103" s="2"/>
      <x:c r="I103" s="2"/>
      <x:c r="J103" s="2"/>
      <x:c r="K103" s="2"/>
      <x:c r="L103" s="2"/>
      <x:c r="M103" s="2"/>
    </x:row>
    <x:row r="104">
      <x:c r="A104" s="2" t="str">
        <x:f>IF('案件受付'!A104="","",'案件受付'!A104)</x:f>
      </x:c>
      <x:c r="B104" s="12"/>
      <x:c r="C104" s="12"/>
      <x:c r="D104" s="12"/>
      <x:c r="E104" s="12"/>
      <x:c r="F104" s="12"/>
      <x:c r="G104" s="13" t="str">
        <x:f>IF(A104="","",SUM(B104:E104)-IF(F104="",0,F104))</x:f>
      </x:c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2" hidden="0" customWidth="1"/>
    <x:col min="5" max="5" width="30" hidden="0" customWidth="1"/>
    <x:col min="6" max="6" width="3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解決記録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案件番号</x:v>
      </x:c>
      <x:c r="B4" s="9" t="str">
        <x:v>対応方針</x:v>
      </x:c>
      <x:c r="C4" s="9" t="str">
        <x:v>実行担当者</x:v>
      </x:c>
      <x:c r="D4" s="9" t="str">
        <x:v>受取人への通知日</x:v>
      </x:c>
      <x:c r="E4" s="9" t="str">
        <x:v>配送の証拠</x:v>
      </x:c>
      <x:c r="F4" s="9" t="str">
        <x:v>再送の追跡番号</x:v>
      </x:c>
      <x:c r="G4" s="9" t="str">
        <x:v>解決日</x:v>
      </x:c>
      <x:c r="H4" s="2"/>
      <x:c r="I4" s="2"/>
      <x:c r="J4" s="2"/>
      <x:c r="K4" s="2"/>
      <x:c r="L4" s="2"/>
      <x:c r="M4" s="2"/>
    </x:row>
    <x:row r="5">
      <x:c r="A5" s="2" t="str">
        <x:f>IF('案件受付'!A5="","",'案件受付'!A5)</x:f>
      </x:c>
      <x:c r="B5" s="10"/>
      <x:c r="C5" s="10"/>
      <x:c r="D5" s="11"/>
      <x:c r="E5" s="10"/>
      <x:c r="F5" s="10"/>
      <x:c r="G5" s="11"/>
      <x:c r="H5" s="2"/>
      <x:c r="I5" s="2"/>
      <x:c r="J5" s="2"/>
      <x:c r="K5" s="2"/>
      <x:c r="L5" s="2"/>
      <x:c r="M5" s="2"/>
    </x:row>
    <x:row r="6">
      <x:c r="A6" s="2" t="str">
        <x:f>IF('案件受付'!A6="","",'案件受付'!A6)</x:f>
      </x:c>
      <x:c r="B6" s="10"/>
      <x:c r="C6" s="10"/>
      <x:c r="D6" s="11"/>
      <x:c r="E6" s="10"/>
      <x:c r="F6" s="10"/>
      <x:c r="G6" s="11"/>
      <x:c r="H6" s="2"/>
      <x:c r="I6" s="2"/>
      <x:c r="J6" s="2"/>
      <x:c r="K6" s="2"/>
      <x:c r="L6" s="2"/>
      <x:c r="M6" s="2"/>
    </x:row>
    <x:row r="7">
      <x:c r="A7" s="2" t="str">
        <x:f>IF('案件受付'!A7="","",'案件受付'!A7)</x:f>
      </x:c>
      <x:c r="B7" s="10"/>
      <x:c r="C7" s="10"/>
      <x:c r="D7" s="11"/>
      <x:c r="E7" s="10"/>
      <x:c r="F7" s="10"/>
      <x:c r="G7" s="11"/>
      <x:c r="H7" s="2"/>
      <x:c r="I7" s="2"/>
      <x:c r="J7" s="2"/>
      <x:c r="K7" s="2"/>
      <x:c r="L7" s="2"/>
      <x:c r="M7" s="2"/>
    </x:row>
    <x:row r="8">
      <x:c r="A8" s="2" t="str">
        <x:f>IF('案件受付'!A8="","",'案件受付'!A8)</x:f>
      </x:c>
      <x:c r="B8" s="10"/>
      <x:c r="C8" s="10"/>
      <x:c r="D8" s="11"/>
      <x:c r="E8" s="10"/>
      <x:c r="F8" s="10"/>
      <x:c r="G8" s="11"/>
      <x:c r="H8" s="2"/>
      <x:c r="I8" s="2"/>
      <x:c r="J8" s="2"/>
      <x:c r="K8" s="2"/>
      <x:c r="L8" s="2"/>
      <x:c r="M8" s="2"/>
    </x:row>
    <x:row r="9">
      <x:c r="A9" s="2" t="str">
        <x:f>IF('案件受付'!A9="","",'案件受付'!A9)</x:f>
      </x:c>
      <x:c r="B9" s="10"/>
      <x:c r="C9" s="10"/>
      <x:c r="D9" s="11"/>
      <x:c r="E9" s="10"/>
      <x:c r="F9" s="10"/>
      <x:c r="G9" s="11"/>
      <x:c r="H9" s="2"/>
      <x:c r="I9" s="2"/>
      <x:c r="J9" s="2"/>
      <x:c r="K9" s="2"/>
      <x:c r="L9" s="2"/>
      <x:c r="M9" s="2"/>
    </x:row>
    <x:row r="10">
      <x:c r="A10" s="2" t="str">
        <x:f>IF('案件受付'!A10="","",'案件受付'!A10)</x:f>
      </x:c>
      <x:c r="B10" s="10"/>
      <x:c r="C10" s="10"/>
      <x:c r="D10" s="11"/>
      <x:c r="E10" s="10"/>
      <x:c r="F10" s="10"/>
      <x:c r="G10" s="11"/>
      <x:c r="H10" s="2"/>
      <x:c r="I10" s="2"/>
      <x:c r="J10" s="2"/>
      <x:c r="K10" s="2"/>
      <x:c r="L10" s="2"/>
      <x:c r="M10" s="2"/>
    </x:row>
    <x:row r="11">
      <x:c r="A11" s="2" t="str">
        <x:f>IF('案件受付'!A11="","",'案件受付'!A11)</x:f>
      </x:c>
      <x:c r="B11" s="10"/>
      <x:c r="C11" s="10"/>
      <x:c r="D11" s="11"/>
      <x:c r="E11" s="10"/>
      <x:c r="F11" s="10"/>
      <x:c r="G11" s="11"/>
      <x:c r="H11" s="2"/>
      <x:c r="I11" s="2"/>
      <x:c r="J11" s="2"/>
      <x:c r="K11" s="2"/>
      <x:c r="L11" s="2"/>
      <x:c r="M11" s="2"/>
    </x:row>
    <x:row r="12">
      <x:c r="A12" s="2" t="str">
        <x:f>IF('案件受付'!A12="","",'案件受付'!A12)</x:f>
      </x:c>
      <x:c r="B12" s="10"/>
      <x:c r="C12" s="10"/>
      <x:c r="D12" s="11"/>
      <x:c r="E12" s="10"/>
      <x:c r="F12" s="10"/>
      <x:c r="G12" s="11"/>
      <x:c r="H12" s="2"/>
      <x:c r="I12" s="2"/>
      <x:c r="J12" s="2"/>
      <x:c r="K12" s="2"/>
      <x:c r="L12" s="2"/>
      <x:c r="M12" s="2"/>
    </x:row>
    <x:row r="13">
      <x:c r="A13" s="2" t="str">
        <x:f>IF('案件受付'!A13="","",'案件受付'!A13)</x:f>
      </x:c>
      <x:c r="B13" s="10"/>
      <x:c r="C13" s="10"/>
      <x:c r="D13" s="11"/>
      <x:c r="E13" s="10"/>
      <x:c r="F13" s="10"/>
      <x:c r="G13" s="11"/>
      <x:c r="H13" s="2"/>
      <x:c r="I13" s="2"/>
      <x:c r="J13" s="2"/>
      <x:c r="K13" s="2"/>
      <x:c r="L13" s="2"/>
      <x:c r="M13" s="2"/>
    </x:row>
    <x:row r="14">
      <x:c r="A14" s="2" t="str">
        <x:f>IF('案件受付'!A14="","",'案件受付'!A14)</x:f>
      </x:c>
      <x:c r="B14" s="10"/>
      <x:c r="C14" s="10"/>
      <x:c r="D14" s="11"/>
      <x:c r="E14" s="10"/>
      <x:c r="F14" s="10"/>
      <x:c r="G14" s="11"/>
      <x:c r="H14" s="2"/>
      <x:c r="I14" s="2"/>
      <x:c r="J14" s="2"/>
      <x:c r="K14" s="2"/>
      <x:c r="L14" s="2"/>
      <x:c r="M14" s="2"/>
    </x:row>
    <x:row r="15">
      <x:c r="A15" s="2" t="str">
        <x:f>IF('案件受付'!A15="","",'案件受付'!A15)</x:f>
      </x:c>
      <x:c r="B15" s="10"/>
      <x:c r="C15" s="10"/>
      <x:c r="D15" s="11"/>
      <x:c r="E15" s="10"/>
      <x:c r="F15" s="10"/>
      <x:c r="G15" s="11"/>
      <x:c r="H15" s="2"/>
      <x:c r="I15" s="2"/>
      <x:c r="J15" s="2"/>
      <x:c r="K15" s="2"/>
      <x:c r="L15" s="2"/>
      <x:c r="M15" s="2"/>
    </x:row>
    <x:row r="16">
      <x:c r="A16" s="2" t="str">
        <x:f>IF('案件受付'!A16="","",'案件受付'!A16)</x:f>
      </x:c>
      <x:c r="B16" s="10"/>
      <x:c r="C16" s="10"/>
      <x:c r="D16" s="11"/>
      <x:c r="E16" s="10"/>
      <x:c r="F16" s="10"/>
      <x:c r="G16" s="11"/>
      <x:c r="H16" s="2"/>
      <x:c r="I16" s="2"/>
      <x:c r="J16" s="2"/>
      <x:c r="K16" s="2"/>
      <x:c r="L16" s="2"/>
      <x:c r="M16" s="2"/>
    </x:row>
    <x:row r="17">
      <x:c r="A17" s="2" t="str">
        <x:f>IF('案件受付'!A17="","",'案件受付'!A17)</x:f>
      </x:c>
      <x:c r="B17" s="10"/>
      <x:c r="C17" s="10"/>
      <x:c r="D17" s="11"/>
      <x:c r="E17" s="10"/>
      <x:c r="F17" s="10"/>
      <x:c r="G17" s="11"/>
      <x:c r="H17" s="2"/>
      <x:c r="I17" s="2"/>
      <x:c r="J17" s="2"/>
      <x:c r="K17" s="2"/>
      <x:c r="L17" s="2"/>
      <x:c r="M17" s="2"/>
    </x:row>
    <x:row r="18">
      <x:c r="A18" s="2" t="str">
        <x:f>IF('案件受付'!A18="","",'案件受付'!A18)</x:f>
      </x:c>
      <x:c r="B18" s="10"/>
      <x:c r="C18" s="10"/>
      <x:c r="D18" s="11"/>
      <x:c r="E18" s="10"/>
      <x:c r="F18" s="10"/>
      <x:c r="G18" s="11"/>
      <x:c r="H18" s="2"/>
      <x:c r="I18" s="2"/>
      <x:c r="J18" s="2"/>
      <x:c r="K18" s="2"/>
      <x:c r="L18" s="2"/>
      <x:c r="M18" s="2"/>
    </x:row>
    <x:row r="19">
      <x:c r="A19" s="2" t="str">
        <x:f>IF('案件受付'!A19="","",'案件受付'!A19)</x:f>
      </x:c>
      <x:c r="B19" s="10"/>
      <x:c r="C19" s="10"/>
      <x:c r="D19" s="11"/>
      <x:c r="E19" s="10"/>
      <x:c r="F19" s="10"/>
      <x:c r="G19" s="11"/>
      <x:c r="H19" s="2"/>
      <x:c r="I19" s="2"/>
      <x:c r="J19" s="2"/>
      <x:c r="K19" s="2"/>
      <x:c r="L19" s="2"/>
      <x:c r="M19" s="2"/>
    </x:row>
    <x:row r="20">
      <x:c r="A20" s="2" t="str">
        <x:f>IF('案件受付'!A20="","",'案件受付'!A20)</x:f>
      </x:c>
      <x:c r="B20" s="10"/>
      <x:c r="C20" s="10"/>
      <x:c r="D20" s="11"/>
      <x:c r="E20" s="10"/>
      <x:c r="F20" s="10"/>
      <x:c r="G20" s="11"/>
      <x:c r="H20" s="2"/>
      <x:c r="I20" s="2"/>
      <x:c r="J20" s="2"/>
      <x:c r="K20" s="2"/>
      <x:c r="L20" s="2"/>
      <x:c r="M20" s="2"/>
    </x:row>
    <x:row r="21">
      <x:c r="A21" s="2" t="str">
        <x:f>IF('案件受付'!A21="","",'案件受付'!A21)</x:f>
      </x:c>
      <x:c r="B21" s="10"/>
      <x:c r="C21" s="10"/>
      <x:c r="D21" s="11"/>
      <x:c r="E21" s="10"/>
      <x:c r="F21" s="10"/>
      <x:c r="G21" s="11"/>
      <x:c r="H21" s="2"/>
      <x:c r="I21" s="2"/>
      <x:c r="J21" s="2"/>
      <x:c r="K21" s="2"/>
      <x:c r="L21" s="2"/>
      <x:c r="M21" s="2"/>
    </x:row>
    <x:row r="22">
      <x:c r="A22" s="2" t="str">
        <x:f>IF('案件受付'!A22="","",'案件受付'!A22)</x:f>
      </x:c>
      <x:c r="B22" s="10"/>
      <x:c r="C22" s="10"/>
      <x:c r="D22" s="11"/>
      <x:c r="E22" s="10"/>
      <x:c r="F22" s="10"/>
      <x:c r="G22" s="11"/>
      <x:c r="H22" s="2"/>
      <x:c r="I22" s="2"/>
      <x:c r="J22" s="2"/>
      <x:c r="K22" s="2"/>
      <x:c r="L22" s="2"/>
      <x:c r="M22" s="2"/>
    </x:row>
    <x:row r="23">
      <x:c r="A23" s="2" t="str">
        <x:f>IF('案件受付'!A23="","",'案件受付'!A23)</x:f>
      </x:c>
      <x:c r="B23" s="10"/>
      <x:c r="C23" s="10"/>
      <x:c r="D23" s="11"/>
      <x:c r="E23" s="10"/>
      <x:c r="F23" s="10"/>
      <x:c r="G23" s="11"/>
      <x:c r="H23" s="2"/>
      <x:c r="I23" s="2"/>
      <x:c r="J23" s="2"/>
      <x:c r="K23" s="2"/>
      <x:c r="L23" s="2"/>
      <x:c r="M23" s="2"/>
    </x:row>
    <x:row r="24">
      <x:c r="A24" s="2" t="str">
        <x:f>IF('案件受付'!A24="","",'案件受付'!A24)</x:f>
      </x:c>
      <x:c r="B24" s="10"/>
      <x:c r="C24" s="10"/>
      <x:c r="D24" s="11"/>
      <x:c r="E24" s="10"/>
      <x:c r="F24" s="10"/>
      <x:c r="G24" s="11"/>
      <x:c r="H24" s="2"/>
      <x:c r="I24" s="2"/>
      <x:c r="J24" s="2"/>
      <x:c r="K24" s="2"/>
      <x:c r="L24" s="2"/>
      <x:c r="M24" s="2"/>
    </x:row>
    <x:row r="25">
      <x:c r="A25" s="2" t="str">
        <x:f>IF('案件受付'!A25="","",'案件受付'!A25)</x:f>
      </x:c>
      <x:c r="B25" s="10"/>
      <x:c r="C25" s="10"/>
      <x:c r="D25" s="11"/>
      <x:c r="E25" s="10"/>
      <x:c r="F25" s="10"/>
      <x:c r="G25" s="11"/>
      <x:c r="H25" s="2"/>
      <x:c r="I25" s="2"/>
      <x:c r="J25" s="2"/>
      <x:c r="K25" s="2"/>
      <x:c r="L25" s="2"/>
      <x:c r="M25" s="2"/>
    </x:row>
    <x:row r="26">
      <x:c r="A26" s="2" t="str">
        <x:f>IF('案件受付'!A26="","",'案件受付'!A26)</x:f>
      </x:c>
      <x:c r="B26" s="10"/>
      <x:c r="C26" s="10"/>
      <x:c r="D26" s="11"/>
      <x:c r="E26" s="10"/>
      <x:c r="F26" s="10"/>
      <x:c r="G26" s="11"/>
      <x:c r="H26" s="2"/>
      <x:c r="I26" s="2"/>
      <x:c r="J26" s="2"/>
      <x:c r="K26" s="2"/>
      <x:c r="L26" s="2"/>
      <x:c r="M26" s="2"/>
    </x:row>
    <x:row r="27">
      <x:c r="A27" s="2" t="str">
        <x:f>IF('案件受付'!A27="","",'案件受付'!A27)</x:f>
      </x:c>
      <x:c r="B27" s="10"/>
      <x:c r="C27" s="10"/>
      <x:c r="D27" s="11"/>
      <x:c r="E27" s="10"/>
      <x:c r="F27" s="10"/>
      <x:c r="G27" s="11"/>
      <x:c r="H27" s="2"/>
      <x:c r="I27" s="2"/>
      <x:c r="J27" s="2"/>
      <x:c r="K27" s="2"/>
      <x:c r="L27" s="2"/>
      <x:c r="M27" s="2"/>
    </x:row>
    <x:row r="28">
      <x:c r="A28" s="2" t="str">
        <x:f>IF('案件受付'!A28="","",'案件受付'!A28)</x:f>
      </x:c>
      <x:c r="B28" s="10"/>
      <x:c r="C28" s="10"/>
      <x:c r="D28" s="11"/>
      <x:c r="E28" s="10"/>
      <x:c r="F28" s="10"/>
      <x:c r="G28" s="11"/>
      <x:c r="H28" s="2"/>
      <x:c r="I28" s="2"/>
      <x:c r="J28" s="2"/>
      <x:c r="K28" s="2"/>
      <x:c r="L28" s="2"/>
      <x:c r="M28" s="2"/>
    </x:row>
    <x:row r="29">
      <x:c r="A29" s="2" t="str">
        <x:f>IF('案件受付'!A29="","",'案件受付'!A29)</x:f>
      </x:c>
      <x:c r="B29" s="10"/>
      <x:c r="C29" s="10"/>
      <x:c r="D29" s="11"/>
      <x:c r="E29" s="10"/>
      <x:c r="F29" s="10"/>
      <x:c r="G29" s="11"/>
      <x:c r="H29" s="2"/>
      <x:c r="I29" s="2"/>
      <x:c r="J29" s="2"/>
      <x:c r="K29" s="2"/>
      <x:c r="L29" s="2"/>
      <x:c r="M29" s="2"/>
    </x:row>
    <x:row r="30">
      <x:c r="A30" s="2" t="str">
        <x:f>IF('案件受付'!A30="","",'案件受付'!A30)</x:f>
      </x:c>
      <x:c r="B30" s="10"/>
      <x:c r="C30" s="10"/>
      <x:c r="D30" s="11"/>
      <x:c r="E30" s="10"/>
      <x:c r="F30" s="10"/>
      <x:c r="G30" s="11"/>
      <x:c r="H30" s="2"/>
      <x:c r="I30" s="2"/>
      <x:c r="J30" s="2"/>
      <x:c r="K30" s="2"/>
      <x:c r="L30" s="2"/>
      <x:c r="M30" s="2"/>
    </x:row>
    <x:row r="31">
      <x:c r="A31" s="2" t="str">
        <x:f>IF('案件受付'!A31="","",'案件受付'!A31)</x:f>
      </x:c>
      <x:c r="B31" s="10"/>
      <x:c r="C31" s="10"/>
      <x:c r="D31" s="11"/>
      <x:c r="E31" s="10"/>
      <x:c r="F31" s="10"/>
      <x:c r="G31" s="11"/>
      <x:c r="H31" s="2"/>
      <x:c r="I31" s="2"/>
      <x:c r="J31" s="2"/>
      <x:c r="K31" s="2"/>
      <x:c r="L31" s="2"/>
      <x:c r="M31" s="2"/>
    </x:row>
    <x:row r="32">
      <x:c r="A32" s="2" t="str">
        <x:f>IF('案件受付'!A32="","",'案件受付'!A32)</x:f>
      </x:c>
      <x:c r="B32" s="10"/>
      <x:c r="C32" s="10"/>
      <x:c r="D32" s="11"/>
      <x:c r="E32" s="10"/>
      <x:c r="F32" s="10"/>
      <x:c r="G32" s="11"/>
      <x:c r="H32" s="2"/>
      <x:c r="I32" s="2"/>
      <x:c r="J32" s="2"/>
      <x:c r="K32" s="2"/>
      <x:c r="L32" s="2"/>
      <x:c r="M32" s="2"/>
    </x:row>
    <x:row r="33">
      <x:c r="A33" s="2" t="str">
        <x:f>IF('案件受付'!A33="","",'案件受付'!A33)</x:f>
      </x:c>
      <x:c r="B33" s="10"/>
      <x:c r="C33" s="10"/>
      <x:c r="D33" s="11"/>
      <x:c r="E33" s="10"/>
      <x:c r="F33" s="10"/>
      <x:c r="G33" s="11"/>
      <x:c r="H33" s="2"/>
      <x:c r="I33" s="2"/>
      <x:c r="J33" s="2"/>
      <x:c r="K33" s="2"/>
      <x:c r="L33" s="2"/>
      <x:c r="M33" s="2"/>
    </x:row>
    <x:row r="34">
      <x:c r="A34" s="2" t="str">
        <x:f>IF('案件受付'!A34="","",'案件受付'!A34)</x:f>
      </x:c>
      <x:c r="B34" s="10"/>
      <x:c r="C34" s="10"/>
      <x:c r="D34" s="11"/>
      <x:c r="E34" s="10"/>
      <x:c r="F34" s="10"/>
      <x:c r="G34" s="11"/>
      <x:c r="H34" s="2"/>
      <x:c r="I34" s="2"/>
      <x:c r="J34" s="2"/>
      <x:c r="K34" s="2"/>
      <x:c r="L34" s="2"/>
      <x:c r="M34" s="2"/>
    </x:row>
    <x:row r="35">
      <x:c r="A35" s="2" t="str">
        <x:f>IF('案件受付'!A35="","",'案件受付'!A35)</x:f>
      </x:c>
      <x:c r="B35" s="10"/>
      <x:c r="C35" s="10"/>
      <x:c r="D35" s="11"/>
      <x:c r="E35" s="10"/>
      <x:c r="F35" s="10"/>
      <x:c r="G35" s="11"/>
      <x:c r="H35" s="2"/>
      <x:c r="I35" s="2"/>
      <x:c r="J35" s="2"/>
      <x:c r="K35" s="2"/>
      <x:c r="L35" s="2"/>
      <x:c r="M35" s="2"/>
    </x:row>
    <x:row r="36">
      <x:c r="A36" s="2" t="str">
        <x:f>IF('案件受付'!A36="","",'案件受付'!A36)</x:f>
      </x:c>
      <x:c r="B36" s="10"/>
      <x:c r="C36" s="10"/>
      <x:c r="D36" s="11"/>
      <x:c r="E36" s="10"/>
      <x:c r="F36" s="10"/>
      <x:c r="G36" s="11"/>
      <x:c r="H36" s="2"/>
      <x:c r="I36" s="2"/>
      <x:c r="J36" s="2"/>
      <x:c r="K36" s="2"/>
      <x:c r="L36" s="2"/>
      <x:c r="M36" s="2"/>
    </x:row>
    <x:row r="37">
      <x:c r="A37" s="2" t="str">
        <x:f>IF('案件受付'!A37="","",'案件受付'!A37)</x:f>
      </x:c>
      <x:c r="B37" s="10"/>
      <x:c r="C37" s="10"/>
      <x:c r="D37" s="11"/>
      <x:c r="E37" s="10"/>
      <x:c r="F37" s="10"/>
      <x:c r="G37" s="11"/>
      <x:c r="H37" s="2"/>
      <x:c r="I37" s="2"/>
      <x:c r="J37" s="2"/>
      <x:c r="K37" s="2"/>
      <x:c r="L37" s="2"/>
      <x:c r="M37" s="2"/>
    </x:row>
    <x:row r="38">
      <x:c r="A38" s="2" t="str">
        <x:f>IF('案件受付'!A38="","",'案件受付'!A38)</x:f>
      </x:c>
      <x:c r="B38" s="10"/>
      <x:c r="C38" s="10"/>
      <x:c r="D38" s="11"/>
      <x:c r="E38" s="10"/>
      <x:c r="F38" s="10"/>
      <x:c r="G38" s="11"/>
      <x:c r="H38" s="2"/>
      <x:c r="I38" s="2"/>
      <x:c r="J38" s="2"/>
      <x:c r="K38" s="2"/>
      <x:c r="L38" s="2"/>
      <x:c r="M38" s="2"/>
    </x:row>
    <x:row r="39">
      <x:c r="A39" s="2" t="str">
        <x:f>IF('案件受付'!A39="","",'案件受付'!A39)</x:f>
      </x:c>
      <x:c r="B39" s="10"/>
      <x:c r="C39" s="10"/>
      <x:c r="D39" s="11"/>
      <x:c r="E39" s="10"/>
      <x:c r="F39" s="10"/>
      <x:c r="G39" s="11"/>
      <x:c r="H39" s="2"/>
      <x:c r="I39" s="2"/>
      <x:c r="J39" s="2"/>
      <x:c r="K39" s="2"/>
      <x:c r="L39" s="2"/>
      <x:c r="M39" s="2"/>
    </x:row>
    <x:row r="40">
      <x:c r="A40" s="2" t="str">
        <x:f>IF('案件受付'!A40="","",'案件受付'!A40)</x:f>
      </x:c>
      <x:c r="B40" s="10"/>
      <x:c r="C40" s="10"/>
      <x:c r="D40" s="11"/>
      <x:c r="E40" s="10"/>
      <x:c r="F40" s="10"/>
      <x:c r="G40" s="11"/>
      <x:c r="H40" s="2"/>
      <x:c r="I40" s="2"/>
      <x:c r="J40" s="2"/>
      <x:c r="K40" s="2"/>
      <x:c r="L40" s="2"/>
      <x:c r="M40" s="2"/>
    </x:row>
    <x:row r="41">
      <x:c r="A41" s="2" t="str">
        <x:f>IF('案件受付'!A41="","",'案件受付'!A41)</x:f>
      </x:c>
      <x:c r="B41" s="10"/>
      <x:c r="C41" s="10"/>
      <x:c r="D41" s="11"/>
      <x:c r="E41" s="10"/>
      <x:c r="F41" s="10"/>
      <x:c r="G41" s="11"/>
      <x:c r="H41" s="2"/>
      <x:c r="I41" s="2"/>
      <x:c r="J41" s="2"/>
      <x:c r="K41" s="2"/>
      <x:c r="L41" s="2"/>
      <x:c r="M41" s="2"/>
    </x:row>
    <x:row r="42">
      <x:c r="A42" s="2" t="str">
        <x:f>IF('案件受付'!A42="","",'案件受付'!A42)</x:f>
      </x:c>
      <x:c r="B42" s="10"/>
      <x:c r="C42" s="10"/>
      <x:c r="D42" s="11"/>
      <x:c r="E42" s="10"/>
      <x:c r="F42" s="10"/>
      <x:c r="G42" s="11"/>
      <x:c r="H42" s="2"/>
      <x:c r="I42" s="2"/>
      <x:c r="J42" s="2"/>
      <x:c r="K42" s="2"/>
      <x:c r="L42" s="2"/>
      <x:c r="M42" s="2"/>
    </x:row>
    <x:row r="43">
      <x:c r="A43" s="2" t="str">
        <x:f>IF('案件受付'!A43="","",'案件受付'!A43)</x:f>
      </x:c>
      <x:c r="B43" s="10"/>
      <x:c r="C43" s="10"/>
      <x:c r="D43" s="11"/>
      <x:c r="E43" s="10"/>
      <x:c r="F43" s="10"/>
      <x:c r="G43" s="11"/>
      <x:c r="H43" s="2"/>
      <x:c r="I43" s="2"/>
      <x:c r="J43" s="2"/>
      <x:c r="K43" s="2"/>
      <x:c r="L43" s="2"/>
      <x:c r="M43" s="2"/>
    </x:row>
    <x:row r="44">
      <x:c r="A44" s="2" t="str">
        <x:f>IF('案件受付'!A44="","",'案件受付'!A44)</x:f>
      </x:c>
      <x:c r="B44" s="10"/>
      <x:c r="C44" s="10"/>
      <x:c r="D44" s="11"/>
      <x:c r="E44" s="10"/>
      <x:c r="F44" s="10"/>
      <x:c r="G44" s="11"/>
      <x:c r="H44" s="2"/>
      <x:c r="I44" s="2"/>
      <x:c r="J44" s="2"/>
      <x:c r="K44" s="2"/>
      <x:c r="L44" s="2"/>
      <x:c r="M44" s="2"/>
    </x:row>
    <x:row r="45">
      <x:c r="A45" s="2" t="str">
        <x:f>IF('案件受付'!A45="","",'案件受付'!A45)</x:f>
      </x:c>
      <x:c r="B45" s="10"/>
      <x:c r="C45" s="10"/>
      <x:c r="D45" s="11"/>
      <x:c r="E45" s="10"/>
      <x:c r="F45" s="10"/>
      <x:c r="G45" s="11"/>
      <x:c r="H45" s="2"/>
      <x:c r="I45" s="2"/>
      <x:c r="J45" s="2"/>
      <x:c r="K45" s="2"/>
      <x:c r="L45" s="2"/>
      <x:c r="M45" s="2"/>
    </x:row>
    <x:row r="46">
      <x:c r="A46" s="2" t="str">
        <x:f>IF('案件受付'!A46="","",'案件受付'!A46)</x:f>
      </x:c>
      <x:c r="B46" s="10"/>
      <x:c r="C46" s="10"/>
      <x:c r="D46" s="11"/>
      <x:c r="E46" s="10"/>
      <x:c r="F46" s="10"/>
      <x:c r="G46" s="11"/>
      <x:c r="H46" s="2"/>
      <x:c r="I46" s="2"/>
      <x:c r="J46" s="2"/>
      <x:c r="K46" s="2"/>
      <x:c r="L46" s="2"/>
      <x:c r="M46" s="2"/>
    </x:row>
    <x:row r="47">
      <x:c r="A47" s="2" t="str">
        <x:f>IF('案件受付'!A47="","",'案件受付'!A47)</x:f>
      </x:c>
      <x:c r="B47" s="10"/>
      <x:c r="C47" s="10"/>
      <x:c r="D47" s="11"/>
      <x:c r="E47" s="10"/>
      <x:c r="F47" s="10"/>
      <x:c r="G47" s="11"/>
      <x:c r="H47" s="2"/>
      <x:c r="I47" s="2"/>
      <x:c r="J47" s="2"/>
      <x:c r="K47" s="2"/>
      <x:c r="L47" s="2"/>
      <x:c r="M47" s="2"/>
    </x:row>
    <x:row r="48">
      <x:c r="A48" s="2" t="str">
        <x:f>IF('案件受付'!A48="","",'案件受付'!A48)</x:f>
      </x:c>
      <x:c r="B48" s="10"/>
      <x:c r="C48" s="10"/>
      <x:c r="D48" s="11"/>
      <x:c r="E48" s="10"/>
      <x:c r="F48" s="10"/>
      <x:c r="G48" s="11"/>
      <x:c r="H48" s="2"/>
      <x:c r="I48" s="2"/>
      <x:c r="J48" s="2"/>
      <x:c r="K48" s="2"/>
      <x:c r="L48" s="2"/>
      <x:c r="M48" s="2"/>
    </x:row>
    <x:row r="49">
      <x:c r="A49" s="2" t="str">
        <x:f>IF('案件受付'!A49="","",'案件受付'!A49)</x:f>
      </x:c>
      <x:c r="B49" s="10"/>
      <x:c r="C49" s="10"/>
      <x:c r="D49" s="11"/>
      <x:c r="E49" s="10"/>
      <x:c r="F49" s="10"/>
      <x:c r="G49" s="11"/>
      <x:c r="H49" s="2"/>
      <x:c r="I49" s="2"/>
      <x:c r="J49" s="2"/>
      <x:c r="K49" s="2"/>
      <x:c r="L49" s="2"/>
      <x:c r="M49" s="2"/>
    </x:row>
    <x:row r="50">
      <x:c r="A50" s="2" t="str">
        <x:f>IF('案件受付'!A50="","",'案件受付'!A50)</x:f>
      </x:c>
      <x:c r="B50" s="10"/>
      <x:c r="C50" s="10"/>
      <x:c r="D50" s="11"/>
      <x:c r="E50" s="10"/>
      <x:c r="F50" s="10"/>
      <x:c r="G50" s="11"/>
      <x:c r="H50" s="2"/>
      <x:c r="I50" s="2"/>
      <x:c r="J50" s="2"/>
      <x:c r="K50" s="2"/>
      <x:c r="L50" s="2"/>
      <x:c r="M50" s="2"/>
    </x:row>
    <x:row r="51">
      <x:c r="A51" s="2" t="str">
        <x:f>IF('案件受付'!A51="","",'案件受付'!A51)</x:f>
      </x:c>
      <x:c r="B51" s="10"/>
      <x:c r="C51" s="10"/>
      <x:c r="D51" s="11"/>
      <x:c r="E51" s="10"/>
      <x:c r="F51" s="10"/>
      <x:c r="G51" s="11"/>
      <x:c r="H51" s="2"/>
      <x:c r="I51" s="2"/>
      <x:c r="J51" s="2"/>
      <x:c r="K51" s="2"/>
      <x:c r="L51" s="2"/>
      <x:c r="M51" s="2"/>
    </x:row>
    <x:row r="52">
      <x:c r="A52" s="2" t="str">
        <x:f>IF('案件受付'!A52="","",'案件受付'!A52)</x:f>
      </x:c>
      <x:c r="B52" s="10"/>
      <x:c r="C52" s="10"/>
      <x:c r="D52" s="11"/>
      <x:c r="E52" s="10"/>
      <x:c r="F52" s="10"/>
      <x:c r="G52" s="11"/>
      <x:c r="H52" s="2"/>
      <x:c r="I52" s="2"/>
      <x:c r="J52" s="2"/>
      <x:c r="K52" s="2"/>
      <x:c r="L52" s="2"/>
      <x:c r="M52" s="2"/>
    </x:row>
    <x:row r="53">
      <x:c r="A53" s="2" t="str">
        <x:f>IF('案件受付'!A53="","",'案件受付'!A53)</x:f>
      </x:c>
      <x:c r="B53" s="10"/>
      <x:c r="C53" s="10"/>
      <x:c r="D53" s="11"/>
      <x:c r="E53" s="10"/>
      <x:c r="F53" s="10"/>
      <x:c r="G53" s="11"/>
      <x:c r="H53" s="2"/>
      <x:c r="I53" s="2"/>
      <x:c r="J53" s="2"/>
      <x:c r="K53" s="2"/>
      <x:c r="L53" s="2"/>
      <x:c r="M53" s="2"/>
    </x:row>
    <x:row r="54">
      <x:c r="A54" s="2" t="str">
        <x:f>IF('案件受付'!A54="","",'案件受付'!A54)</x:f>
      </x:c>
      <x:c r="B54" s="10"/>
      <x:c r="C54" s="10"/>
      <x:c r="D54" s="11"/>
      <x:c r="E54" s="10"/>
      <x:c r="F54" s="10"/>
      <x:c r="G54" s="11"/>
      <x:c r="H54" s="2"/>
      <x:c r="I54" s="2"/>
      <x:c r="J54" s="2"/>
      <x:c r="K54" s="2"/>
      <x:c r="L54" s="2"/>
      <x:c r="M54" s="2"/>
    </x:row>
    <x:row r="55">
      <x:c r="A55" s="2" t="str">
        <x:f>IF('案件受付'!A55="","",'案件受付'!A55)</x:f>
      </x:c>
      <x:c r="B55" s="10"/>
      <x:c r="C55" s="10"/>
      <x:c r="D55" s="11"/>
      <x:c r="E55" s="10"/>
      <x:c r="F55" s="10"/>
      <x:c r="G55" s="11"/>
      <x:c r="H55" s="2"/>
      <x:c r="I55" s="2"/>
      <x:c r="J55" s="2"/>
      <x:c r="K55" s="2"/>
      <x:c r="L55" s="2"/>
      <x:c r="M55" s="2"/>
    </x:row>
    <x:row r="56">
      <x:c r="A56" s="2" t="str">
        <x:f>IF('案件受付'!A56="","",'案件受付'!A56)</x:f>
      </x:c>
      <x:c r="B56" s="10"/>
      <x:c r="C56" s="10"/>
      <x:c r="D56" s="11"/>
      <x:c r="E56" s="10"/>
      <x:c r="F56" s="10"/>
      <x:c r="G56" s="11"/>
      <x:c r="H56" s="2"/>
      <x:c r="I56" s="2"/>
      <x:c r="J56" s="2"/>
      <x:c r="K56" s="2"/>
      <x:c r="L56" s="2"/>
      <x:c r="M56" s="2"/>
    </x:row>
    <x:row r="57">
      <x:c r="A57" s="2" t="str">
        <x:f>IF('案件受付'!A57="","",'案件受付'!A57)</x:f>
      </x:c>
      <x:c r="B57" s="10"/>
      <x:c r="C57" s="10"/>
      <x:c r="D57" s="11"/>
      <x:c r="E57" s="10"/>
      <x:c r="F57" s="10"/>
      <x:c r="G57" s="11"/>
      <x:c r="H57" s="2"/>
      <x:c r="I57" s="2"/>
      <x:c r="J57" s="2"/>
      <x:c r="K57" s="2"/>
      <x:c r="L57" s="2"/>
      <x:c r="M57" s="2"/>
    </x:row>
    <x:row r="58">
      <x:c r="A58" s="2" t="str">
        <x:f>IF('案件受付'!A58="","",'案件受付'!A58)</x:f>
      </x:c>
      <x:c r="B58" s="10"/>
      <x:c r="C58" s="10"/>
      <x:c r="D58" s="11"/>
      <x:c r="E58" s="10"/>
      <x:c r="F58" s="10"/>
      <x:c r="G58" s="11"/>
      <x:c r="H58" s="2"/>
      <x:c r="I58" s="2"/>
      <x:c r="J58" s="2"/>
      <x:c r="K58" s="2"/>
      <x:c r="L58" s="2"/>
      <x:c r="M58" s="2"/>
    </x:row>
    <x:row r="59">
      <x:c r="A59" s="2" t="str">
        <x:f>IF('案件受付'!A59="","",'案件受付'!A59)</x:f>
      </x:c>
      <x:c r="B59" s="10"/>
      <x:c r="C59" s="10"/>
      <x:c r="D59" s="11"/>
      <x:c r="E59" s="10"/>
      <x:c r="F59" s="10"/>
      <x:c r="G59" s="11"/>
      <x:c r="H59" s="2"/>
      <x:c r="I59" s="2"/>
      <x:c r="J59" s="2"/>
      <x:c r="K59" s="2"/>
      <x:c r="L59" s="2"/>
      <x:c r="M59" s="2"/>
    </x:row>
    <x:row r="60">
      <x:c r="A60" s="2" t="str">
        <x:f>IF('案件受付'!A60="","",'案件受付'!A60)</x:f>
      </x:c>
      <x:c r="B60" s="10"/>
      <x:c r="C60" s="10"/>
      <x:c r="D60" s="11"/>
      <x:c r="E60" s="10"/>
      <x:c r="F60" s="10"/>
      <x:c r="G60" s="11"/>
      <x:c r="H60" s="2"/>
      <x:c r="I60" s="2"/>
      <x:c r="J60" s="2"/>
      <x:c r="K60" s="2"/>
      <x:c r="L60" s="2"/>
      <x:c r="M60" s="2"/>
    </x:row>
    <x:row r="61">
      <x:c r="A61" s="2" t="str">
        <x:f>IF('案件受付'!A61="","",'案件受付'!A61)</x:f>
      </x:c>
      <x:c r="B61" s="10"/>
      <x:c r="C61" s="10"/>
      <x:c r="D61" s="11"/>
      <x:c r="E61" s="10"/>
      <x:c r="F61" s="10"/>
      <x:c r="G61" s="11"/>
      <x:c r="H61" s="2"/>
      <x:c r="I61" s="2"/>
      <x:c r="J61" s="2"/>
      <x:c r="K61" s="2"/>
      <x:c r="L61" s="2"/>
      <x:c r="M61" s="2"/>
    </x:row>
    <x:row r="62">
      <x:c r="A62" s="2" t="str">
        <x:f>IF('案件受付'!A62="","",'案件受付'!A62)</x:f>
      </x:c>
      <x:c r="B62" s="10"/>
      <x:c r="C62" s="10"/>
      <x:c r="D62" s="11"/>
      <x:c r="E62" s="10"/>
      <x:c r="F62" s="10"/>
      <x:c r="G62" s="11"/>
      <x:c r="H62" s="2"/>
      <x:c r="I62" s="2"/>
      <x:c r="J62" s="2"/>
      <x:c r="K62" s="2"/>
      <x:c r="L62" s="2"/>
      <x:c r="M62" s="2"/>
    </x:row>
    <x:row r="63">
      <x:c r="A63" s="2" t="str">
        <x:f>IF('案件受付'!A63="","",'案件受付'!A63)</x:f>
      </x:c>
      <x:c r="B63" s="10"/>
      <x:c r="C63" s="10"/>
      <x:c r="D63" s="11"/>
      <x:c r="E63" s="10"/>
      <x:c r="F63" s="10"/>
      <x:c r="G63" s="11"/>
      <x:c r="H63" s="2"/>
      <x:c r="I63" s="2"/>
      <x:c r="J63" s="2"/>
      <x:c r="K63" s="2"/>
      <x:c r="L63" s="2"/>
      <x:c r="M63" s="2"/>
    </x:row>
    <x:row r="64">
      <x:c r="A64" s="2" t="str">
        <x:f>IF('案件受付'!A64="","",'案件受付'!A64)</x:f>
      </x:c>
      <x:c r="B64" s="10"/>
      <x:c r="C64" s="10"/>
      <x:c r="D64" s="11"/>
      <x:c r="E64" s="10"/>
      <x:c r="F64" s="10"/>
      <x:c r="G64" s="11"/>
      <x:c r="H64" s="2"/>
      <x:c r="I64" s="2"/>
      <x:c r="J64" s="2"/>
      <x:c r="K64" s="2"/>
      <x:c r="L64" s="2"/>
      <x:c r="M64" s="2"/>
    </x:row>
    <x:row r="65">
      <x:c r="A65" s="2" t="str">
        <x:f>IF('案件受付'!A65="","",'案件受付'!A65)</x:f>
      </x:c>
      <x:c r="B65" s="10"/>
      <x:c r="C65" s="10"/>
      <x:c r="D65" s="11"/>
      <x:c r="E65" s="10"/>
      <x:c r="F65" s="10"/>
      <x:c r="G65" s="11"/>
      <x:c r="H65" s="2"/>
      <x:c r="I65" s="2"/>
      <x:c r="J65" s="2"/>
      <x:c r="K65" s="2"/>
      <x:c r="L65" s="2"/>
      <x:c r="M65" s="2"/>
    </x:row>
    <x:row r="66">
      <x:c r="A66" s="2" t="str">
        <x:f>IF('案件受付'!A66="","",'案件受付'!A66)</x:f>
      </x:c>
      <x:c r="B66" s="10"/>
      <x:c r="C66" s="10"/>
      <x:c r="D66" s="11"/>
      <x:c r="E66" s="10"/>
      <x:c r="F66" s="10"/>
      <x:c r="G66" s="11"/>
      <x:c r="H66" s="2"/>
      <x:c r="I66" s="2"/>
      <x:c r="J66" s="2"/>
      <x:c r="K66" s="2"/>
      <x:c r="L66" s="2"/>
      <x:c r="M66" s="2"/>
    </x:row>
    <x:row r="67">
      <x:c r="A67" s="2" t="str">
        <x:f>IF('案件受付'!A67="","",'案件受付'!A67)</x:f>
      </x:c>
      <x:c r="B67" s="10"/>
      <x:c r="C67" s="10"/>
      <x:c r="D67" s="11"/>
      <x:c r="E67" s="10"/>
      <x:c r="F67" s="10"/>
      <x:c r="G67" s="11"/>
      <x:c r="H67" s="2"/>
      <x:c r="I67" s="2"/>
      <x:c r="J67" s="2"/>
      <x:c r="K67" s="2"/>
      <x:c r="L67" s="2"/>
      <x:c r="M67" s="2"/>
    </x:row>
    <x:row r="68">
      <x:c r="A68" s="2" t="str">
        <x:f>IF('案件受付'!A68="","",'案件受付'!A68)</x:f>
      </x:c>
      <x:c r="B68" s="10"/>
      <x:c r="C68" s="10"/>
      <x:c r="D68" s="11"/>
      <x:c r="E68" s="10"/>
      <x:c r="F68" s="10"/>
      <x:c r="G68" s="11"/>
      <x:c r="H68" s="2"/>
      <x:c r="I68" s="2"/>
      <x:c r="J68" s="2"/>
      <x:c r="K68" s="2"/>
      <x:c r="L68" s="2"/>
      <x:c r="M68" s="2"/>
    </x:row>
    <x:row r="69">
      <x:c r="A69" s="2" t="str">
        <x:f>IF('案件受付'!A69="","",'案件受付'!A69)</x:f>
      </x:c>
      <x:c r="B69" s="10"/>
      <x:c r="C69" s="10"/>
      <x:c r="D69" s="11"/>
      <x:c r="E69" s="10"/>
      <x:c r="F69" s="10"/>
      <x:c r="G69" s="11"/>
      <x:c r="H69" s="2"/>
      <x:c r="I69" s="2"/>
      <x:c r="J69" s="2"/>
      <x:c r="K69" s="2"/>
      <x:c r="L69" s="2"/>
      <x:c r="M69" s="2"/>
    </x:row>
    <x:row r="70">
      <x:c r="A70" s="2" t="str">
        <x:f>IF('案件受付'!A70="","",'案件受付'!A70)</x:f>
      </x:c>
      <x:c r="B70" s="10"/>
      <x:c r="C70" s="10"/>
      <x:c r="D70" s="11"/>
      <x:c r="E70" s="10"/>
      <x:c r="F70" s="10"/>
      <x:c r="G70" s="11"/>
      <x:c r="H70" s="2"/>
      <x:c r="I70" s="2"/>
      <x:c r="J70" s="2"/>
      <x:c r="K70" s="2"/>
      <x:c r="L70" s="2"/>
      <x:c r="M70" s="2"/>
    </x:row>
    <x:row r="71">
      <x:c r="A71" s="2" t="str">
        <x:f>IF('案件受付'!A71="","",'案件受付'!A71)</x:f>
      </x:c>
      <x:c r="B71" s="10"/>
      <x:c r="C71" s="10"/>
      <x:c r="D71" s="11"/>
      <x:c r="E71" s="10"/>
      <x:c r="F71" s="10"/>
      <x:c r="G71" s="11"/>
      <x:c r="H71" s="2"/>
      <x:c r="I71" s="2"/>
      <x:c r="J71" s="2"/>
      <x:c r="K71" s="2"/>
      <x:c r="L71" s="2"/>
      <x:c r="M71" s="2"/>
    </x:row>
    <x:row r="72">
      <x:c r="A72" s="2" t="str">
        <x:f>IF('案件受付'!A72="","",'案件受付'!A72)</x:f>
      </x:c>
      <x:c r="B72" s="10"/>
      <x:c r="C72" s="10"/>
      <x:c r="D72" s="11"/>
      <x:c r="E72" s="10"/>
      <x:c r="F72" s="10"/>
      <x:c r="G72" s="11"/>
      <x:c r="H72" s="2"/>
      <x:c r="I72" s="2"/>
      <x:c r="J72" s="2"/>
      <x:c r="K72" s="2"/>
      <x:c r="L72" s="2"/>
      <x:c r="M72" s="2"/>
    </x:row>
    <x:row r="73">
      <x:c r="A73" s="2" t="str">
        <x:f>IF('案件受付'!A73="","",'案件受付'!A73)</x:f>
      </x:c>
      <x:c r="B73" s="10"/>
      <x:c r="C73" s="10"/>
      <x:c r="D73" s="11"/>
      <x:c r="E73" s="10"/>
      <x:c r="F73" s="10"/>
      <x:c r="G73" s="11"/>
      <x:c r="H73" s="2"/>
      <x:c r="I73" s="2"/>
      <x:c r="J73" s="2"/>
      <x:c r="K73" s="2"/>
      <x:c r="L73" s="2"/>
      <x:c r="M73" s="2"/>
    </x:row>
    <x:row r="74">
      <x:c r="A74" s="2" t="str">
        <x:f>IF('案件受付'!A74="","",'案件受付'!A74)</x:f>
      </x:c>
      <x:c r="B74" s="10"/>
      <x:c r="C74" s="10"/>
      <x:c r="D74" s="11"/>
      <x:c r="E74" s="10"/>
      <x:c r="F74" s="10"/>
      <x:c r="G74" s="11"/>
      <x:c r="H74" s="2"/>
      <x:c r="I74" s="2"/>
      <x:c r="J74" s="2"/>
      <x:c r="K74" s="2"/>
      <x:c r="L74" s="2"/>
      <x:c r="M74" s="2"/>
    </x:row>
    <x:row r="75">
      <x:c r="A75" s="2" t="str">
        <x:f>IF('案件受付'!A75="","",'案件受付'!A75)</x:f>
      </x:c>
      <x:c r="B75" s="10"/>
      <x:c r="C75" s="10"/>
      <x:c r="D75" s="11"/>
      <x:c r="E75" s="10"/>
      <x:c r="F75" s="10"/>
      <x:c r="G75" s="11"/>
      <x:c r="H75" s="2"/>
      <x:c r="I75" s="2"/>
      <x:c r="J75" s="2"/>
      <x:c r="K75" s="2"/>
      <x:c r="L75" s="2"/>
      <x:c r="M75" s="2"/>
    </x:row>
    <x:row r="76">
      <x:c r="A76" s="2" t="str">
        <x:f>IF('案件受付'!A76="","",'案件受付'!A76)</x:f>
      </x:c>
      <x:c r="B76" s="10"/>
      <x:c r="C76" s="10"/>
      <x:c r="D76" s="11"/>
      <x:c r="E76" s="10"/>
      <x:c r="F76" s="10"/>
      <x:c r="G76" s="11"/>
      <x:c r="H76" s="2"/>
      <x:c r="I76" s="2"/>
      <x:c r="J76" s="2"/>
      <x:c r="K76" s="2"/>
      <x:c r="L76" s="2"/>
      <x:c r="M76" s="2"/>
    </x:row>
    <x:row r="77">
      <x:c r="A77" s="2" t="str">
        <x:f>IF('案件受付'!A77="","",'案件受付'!A77)</x:f>
      </x:c>
      <x:c r="B77" s="10"/>
      <x:c r="C77" s="10"/>
      <x:c r="D77" s="11"/>
      <x:c r="E77" s="10"/>
      <x:c r="F77" s="10"/>
      <x:c r="G77" s="11"/>
      <x:c r="H77" s="2"/>
      <x:c r="I77" s="2"/>
      <x:c r="J77" s="2"/>
      <x:c r="K77" s="2"/>
      <x:c r="L77" s="2"/>
      <x:c r="M77" s="2"/>
    </x:row>
    <x:row r="78">
      <x:c r="A78" s="2" t="str">
        <x:f>IF('案件受付'!A78="","",'案件受付'!A78)</x:f>
      </x:c>
      <x:c r="B78" s="10"/>
      <x:c r="C78" s="10"/>
      <x:c r="D78" s="11"/>
      <x:c r="E78" s="10"/>
      <x:c r="F78" s="10"/>
      <x:c r="G78" s="11"/>
      <x:c r="H78" s="2"/>
      <x:c r="I78" s="2"/>
      <x:c r="J78" s="2"/>
      <x:c r="K78" s="2"/>
      <x:c r="L78" s="2"/>
      <x:c r="M78" s="2"/>
    </x:row>
    <x:row r="79">
      <x:c r="A79" s="2" t="str">
        <x:f>IF('案件受付'!A79="","",'案件受付'!A79)</x:f>
      </x:c>
      <x:c r="B79" s="10"/>
      <x:c r="C79" s="10"/>
      <x:c r="D79" s="11"/>
      <x:c r="E79" s="10"/>
      <x:c r="F79" s="10"/>
      <x:c r="G79" s="11"/>
      <x:c r="H79" s="2"/>
      <x:c r="I79" s="2"/>
      <x:c r="J79" s="2"/>
      <x:c r="K79" s="2"/>
      <x:c r="L79" s="2"/>
      <x:c r="M79" s="2"/>
    </x:row>
    <x:row r="80">
      <x:c r="A80" s="2" t="str">
        <x:f>IF('案件受付'!A80="","",'案件受付'!A80)</x:f>
      </x:c>
      <x:c r="B80" s="10"/>
      <x:c r="C80" s="10"/>
      <x:c r="D80" s="11"/>
      <x:c r="E80" s="10"/>
      <x:c r="F80" s="10"/>
      <x:c r="G80" s="11"/>
      <x:c r="H80" s="2"/>
      <x:c r="I80" s="2"/>
      <x:c r="J80" s="2"/>
      <x:c r="K80" s="2"/>
      <x:c r="L80" s="2"/>
      <x:c r="M80" s="2"/>
    </x:row>
    <x:row r="81">
      <x:c r="A81" s="2" t="str">
        <x:f>IF('案件受付'!A81="","",'案件受付'!A81)</x:f>
      </x:c>
      <x:c r="B81" s="10"/>
      <x:c r="C81" s="10"/>
      <x:c r="D81" s="11"/>
      <x:c r="E81" s="10"/>
      <x:c r="F81" s="10"/>
      <x:c r="G81" s="11"/>
      <x:c r="H81" s="2"/>
      <x:c r="I81" s="2"/>
      <x:c r="J81" s="2"/>
      <x:c r="K81" s="2"/>
      <x:c r="L81" s="2"/>
      <x:c r="M81" s="2"/>
    </x:row>
    <x:row r="82">
      <x:c r="A82" s="2" t="str">
        <x:f>IF('案件受付'!A82="","",'案件受付'!A82)</x:f>
      </x:c>
      <x:c r="B82" s="10"/>
      <x:c r="C82" s="10"/>
      <x:c r="D82" s="11"/>
      <x:c r="E82" s="10"/>
      <x:c r="F82" s="10"/>
      <x:c r="G82" s="11"/>
      <x:c r="H82" s="2"/>
      <x:c r="I82" s="2"/>
      <x:c r="J82" s="2"/>
      <x:c r="K82" s="2"/>
      <x:c r="L82" s="2"/>
      <x:c r="M82" s="2"/>
    </x:row>
    <x:row r="83">
      <x:c r="A83" s="2" t="str">
        <x:f>IF('案件受付'!A83="","",'案件受付'!A83)</x:f>
      </x:c>
      <x:c r="B83" s="10"/>
      <x:c r="C83" s="10"/>
      <x:c r="D83" s="11"/>
      <x:c r="E83" s="10"/>
      <x:c r="F83" s="10"/>
      <x:c r="G83" s="11"/>
      <x:c r="H83" s="2"/>
      <x:c r="I83" s="2"/>
      <x:c r="J83" s="2"/>
      <x:c r="K83" s="2"/>
      <x:c r="L83" s="2"/>
      <x:c r="M83" s="2"/>
    </x:row>
    <x:row r="84">
      <x:c r="A84" s="2" t="str">
        <x:f>IF('案件受付'!A84="","",'案件受付'!A84)</x:f>
      </x:c>
      <x:c r="B84" s="10"/>
      <x:c r="C84" s="10"/>
      <x:c r="D84" s="11"/>
      <x:c r="E84" s="10"/>
      <x:c r="F84" s="10"/>
      <x:c r="G84" s="11"/>
      <x:c r="H84" s="2"/>
      <x:c r="I84" s="2"/>
      <x:c r="J84" s="2"/>
      <x:c r="K84" s="2"/>
      <x:c r="L84" s="2"/>
      <x:c r="M84" s="2"/>
    </x:row>
    <x:row r="85">
      <x:c r="A85" s="2" t="str">
        <x:f>IF('案件受付'!A85="","",'案件受付'!A85)</x:f>
      </x:c>
      <x:c r="B85" s="10"/>
      <x:c r="C85" s="10"/>
      <x:c r="D85" s="11"/>
      <x:c r="E85" s="10"/>
      <x:c r="F85" s="10"/>
      <x:c r="G85" s="11"/>
      <x:c r="H85" s="2"/>
      <x:c r="I85" s="2"/>
      <x:c r="J85" s="2"/>
      <x:c r="K85" s="2"/>
      <x:c r="L85" s="2"/>
      <x:c r="M85" s="2"/>
    </x:row>
    <x:row r="86">
      <x:c r="A86" s="2" t="str">
        <x:f>IF('案件受付'!A86="","",'案件受付'!A86)</x:f>
      </x:c>
      <x:c r="B86" s="10"/>
      <x:c r="C86" s="10"/>
      <x:c r="D86" s="11"/>
      <x:c r="E86" s="10"/>
      <x:c r="F86" s="10"/>
      <x:c r="G86" s="11"/>
      <x:c r="H86" s="2"/>
      <x:c r="I86" s="2"/>
      <x:c r="J86" s="2"/>
      <x:c r="K86" s="2"/>
      <x:c r="L86" s="2"/>
      <x:c r="M86" s="2"/>
    </x:row>
    <x:row r="87">
      <x:c r="A87" s="2" t="str">
        <x:f>IF('案件受付'!A87="","",'案件受付'!A87)</x:f>
      </x:c>
      <x:c r="B87" s="10"/>
      <x:c r="C87" s="10"/>
      <x:c r="D87" s="11"/>
      <x:c r="E87" s="10"/>
      <x:c r="F87" s="10"/>
      <x:c r="G87" s="11"/>
      <x:c r="H87" s="2"/>
      <x:c r="I87" s="2"/>
      <x:c r="J87" s="2"/>
      <x:c r="K87" s="2"/>
      <x:c r="L87" s="2"/>
      <x:c r="M87" s="2"/>
    </x:row>
    <x:row r="88">
      <x:c r="A88" s="2" t="str">
        <x:f>IF('案件受付'!A88="","",'案件受付'!A88)</x:f>
      </x:c>
      <x:c r="B88" s="10"/>
      <x:c r="C88" s="10"/>
      <x:c r="D88" s="11"/>
      <x:c r="E88" s="10"/>
      <x:c r="F88" s="10"/>
      <x:c r="G88" s="11"/>
      <x:c r="H88" s="2"/>
      <x:c r="I88" s="2"/>
      <x:c r="J88" s="2"/>
      <x:c r="K88" s="2"/>
      <x:c r="L88" s="2"/>
      <x:c r="M88" s="2"/>
    </x:row>
    <x:row r="89">
      <x:c r="A89" s="2" t="str">
        <x:f>IF('案件受付'!A89="","",'案件受付'!A89)</x:f>
      </x:c>
      <x:c r="B89" s="10"/>
      <x:c r="C89" s="10"/>
      <x:c r="D89" s="11"/>
      <x:c r="E89" s="10"/>
      <x:c r="F89" s="10"/>
      <x:c r="G89" s="11"/>
      <x:c r="H89" s="2"/>
      <x:c r="I89" s="2"/>
      <x:c r="J89" s="2"/>
      <x:c r="K89" s="2"/>
      <x:c r="L89" s="2"/>
      <x:c r="M89" s="2"/>
    </x:row>
    <x:row r="90">
      <x:c r="A90" s="2" t="str">
        <x:f>IF('案件受付'!A90="","",'案件受付'!A90)</x:f>
      </x:c>
      <x:c r="B90" s="10"/>
      <x:c r="C90" s="10"/>
      <x:c r="D90" s="11"/>
      <x:c r="E90" s="10"/>
      <x:c r="F90" s="10"/>
      <x:c r="G90" s="11"/>
      <x:c r="H90" s="2"/>
      <x:c r="I90" s="2"/>
      <x:c r="J90" s="2"/>
      <x:c r="K90" s="2"/>
      <x:c r="L90" s="2"/>
      <x:c r="M90" s="2"/>
    </x:row>
    <x:row r="91">
      <x:c r="A91" s="2" t="str">
        <x:f>IF('案件受付'!A91="","",'案件受付'!A91)</x:f>
      </x:c>
      <x:c r="B91" s="10"/>
      <x:c r="C91" s="10"/>
      <x:c r="D91" s="11"/>
      <x:c r="E91" s="10"/>
      <x:c r="F91" s="10"/>
      <x:c r="G91" s="11"/>
      <x:c r="H91" s="2"/>
      <x:c r="I91" s="2"/>
      <x:c r="J91" s="2"/>
      <x:c r="K91" s="2"/>
      <x:c r="L91" s="2"/>
      <x:c r="M91" s="2"/>
    </x:row>
    <x:row r="92">
      <x:c r="A92" s="2" t="str">
        <x:f>IF('案件受付'!A92="","",'案件受付'!A92)</x:f>
      </x:c>
      <x:c r="B92" s="10"/>
      <x:c r="C92" s="10"/>
      <x:c r="D92" s="11"/>
      <x:c r="E92" s="10"/>
      <x:c r="F92" s="10"/>
      <x:c r="G92" s="11"/>
      <x:c r="H92" s="2"/>
      <x:c r="I92" s="2"/>
      <x:c r="J92" s="2"/>
      <x:c r="K92" s="2"/>
      <x:c r="L92" s="2"/>
      <x:c r="M92" s="2"/>
    </x:row>
    <x:row r="93">
      <x:c r="A93" s="2" t="str">
        <x:f>IF('案件受付'!A93="","",'案件受付'!A93)</x:f>
      </x:c>
      <x:c r="B93" s="10"/>
      <x:c r="C93" s="10"/>
      <x:c r="D93" s="11"/>
      <x:c r="E93" s="10"/>
      <x:c r="F93" s="10"/>
      <x:c r="G93" s="11"/>
      <x:c r="H93" s="2"/>
      <x:c r="I93" s="2"/>
      <x:c r="J93" s="2"/>
      <x:c r="K93" s="2"/>
      <x:c r="L93" s="2"/>
      <x:c r="M93" s="2"/>
    </x:row>
    <x:row r="94">
      <x:c r="A94" s="2" t="str">
        <x:f>IF('案件受付'!A94="","",'案件受付'!A94)</x:f>
      </x:c>
      <x:c r="B94" s="10"/>
      <x:c r="C94" s="10"/>
      <x:c r="D94" s="11"/>
      <x:c r="E94" s="10"/>
      <x:c r="F94" s="10"/>
      <x:c r="G94" s="11"/>
      <x:c r="H94" s="2"/>
      <x:c r="I94" s="2"/>
      <x:c r="J94" s="2"/>
      <x:c r="K94" s="2"/>
      <x:c r="L94" s="2"/>
      <x:c r="M94" s="2"/>
    </x:row>
    <x:row r="95">
      <x:c r="A95" s="2" t="str">
        <x:f>IF('案件受付'!A95="","",'案件受付'!A95)</x:f>
      </x:c>
      <x:c r="B95" s="10"/>
      <x:c r="C95" s="10"/>
      <x:c r="D95" s="11"/>
      <x:c r="E95" s="10"/>
      <x:c r="F95" s="10"/>
      <x:c r="G95" s="11"/>
      <x:c r="H95" s="2"/>
      <x:c r="I95" s="2"/>
      <x:c r="J95" s="2"/>
      <x:c r="K95" s="2"/>
      <x:c r="L95" s="2"/>
      <x:c r="M95" s="2"/>
    </x:row>
    <x:row r="96">
      <x:c r="A96" s="2" t="str">
        <x:f>IF('案件受付'!A96="","",'案件受付'!A96)</x:f>
      </x:c>
      <x:c r="B96" s="10"/>
      <x:c r="C96" s="10"/>
      <x:c r="D96" s="11"/>
      <x:c r="E96" s="10"/>
      <x:c r="F96" s="10"/>
      <x:c r="G96" s="11"/>
      <x:c r="H96" s="2"/>
      <x:c r="I96" s="2"/>
      <x:c r="J96" s="2"/>
      <x:c r="K96" s="2"/>
      <x:c r="L96" s="2"/>
      <x:c r="M96" s="2"/>
    </x:row>
    <x:row r="97">
      <x:c r="A97" s="2" t="str">
        <x:f>IF('案件受付'!A97="","",'案件受付'!A97)</x:f>
      </x:c>
      <x:c r="B97" s="10"/>
      <x:c r="C97" s="10"/>
      <x:c r="D97" s="11"/>
      <x:c r="E97" s="10"/>
      <x:c r="F97" s="10"/>
      <x:c r="G97" s="11"/>
      <x:c r="H97" s="2"/>
      <x:c r="I97" s="2"/>
      <x:c r="J97" s="2"/>
      <x:c r="K97" s="2"/>
      <x:c r="L97" s="2"/>
      <x:c r="M97" s="2"/>
    </x:row>
    <x:row r="98">
      <x:c r="A98" s="2" t="str">
        <x:f>IF('案件受付'!A98="","",'案件受付'!A98)</x:f>
      </x:c>
      <x:c r="B98" s="10"/>
      <x:c r="C98" s="10"/>
      <x:c r="D98" s="11"/>
      <x:c r="E98" s="10"/>
      <x:c r="F98" s="10"/>
      <x:c r="G98" s="11"/>
      <x:c r="H98" s="2"/>
      <x:c r="I98" s="2"/>
      <x:c r="J98" s="2"/>
      <x:c r="K98" s="2"/>
      <x:c r="L98" s="2"/>
      <x:c r="M98" s="2"/>
    </x:row>
    <x:row r="99">
      <x:c r="A99" s="2" t="str">
        <x:f>IF('案件受付'!A99="","",'案件受付'!A99)</x:f>
      </x:c>
      <x:c r="B99" s="10"/>
      <x:c r="C99" s="10"/>
      <x:c r="D99" s="11"/>
      <x:c r="E99" s="10"/>
      <x:c r="F99" s="10"/>
      <x:c r="G99" s="11"/>
      <x:c r="H99" s="2"/>
      <x:c r="I99" s="2"/>
      <x:c r="J99" s="2"/>
      <x:c r="K99" s="2"/>
      <x:c r="L99" s="2"/>
      <x:c r="M99" s="2"/>
    </x:row>
    <x:row r="100">
      <x:c r="A100" s="2" t="str">
        <x:f>IF('案件受付'!A100="","",'案件受付'!A100)</x:f>
      </x:c>
      <x:c r="B100" s="10"/>
      <x:c r="C100" s="10"/>
      <x:c r="D100" s="11"/>
      <x:c r="E100" s="10"/>
      <x:c r="F100" s="10"/>
      <x:c r="G100" s="11"/>
      <x:c r="H100" s="2"/>
      <x:c r="I100" s="2"/>
      <x:c r="J100" s="2"/>
      <x:c r="K100" s="2"/>
      <x:c r="L100" s="2"/>
      <x:c r="M100" s="2"/>
    </x:row>
    <x:row r="101">
      <x:c r="A101" s="2" t="str">
        <x:f>IF('案件受付'!A101="","",'案件受付'!A101)</x:f>
      </x:c>
      <x:c r="B101" s="10"/>
      <x:c r="C101" s="10"/>
      <x:c r="D101" s="11"/>
      <x:c r="E101" s="10"/>
      <x:c r="F101" s="10"/>
      <x:c r="G101" s="11"/>
      <x:c r="H101" s="2"/>
      <x:c r="I101" s="2"/>
      <x:c r="J101" s="2"/>
      <x:c r="K101" s="2"/>
      <x:c r="L101" s="2"/>
      <x:c r="M101" s="2"/>
    </x:row>
    <x:row r="102">
      <x:c r="A102" s="2" t="str">
        <x:f>IF('案件受付'!A102="","",'案件受付'!A102)</x:f>
      </x:c>
      <x:c r="B102" s="10"/>
      <x:c r="C102" s="10"/>
      <x:c r="D102" s="11"/>
      <x:c r="E102" s="10"/>
      <x:c r="F102" s="10"/>
      <x:c r="G102" s="11"/>
      <x:c r="H102" s="2"/>
      <x:c r="I102" s="2"/>
      <x:c r="J102" s="2"/>
      <x:c r="K102" s="2"/>
      <x:c r="L102" s="2"/>
      <x:c r="M102" s="2"/>
    </x:row>
    <x:row r="103">
      <x:c r="A103" s="2" t="str">
        <x:f>IF('案件受付'!A103="","",'案件受付'!A103)</x:f>
      </x:c>
      <x:c r="B103" s="10"/>
      <x:c r="C103" s="10"/>
      <x:c r="D103" s="11"/>
      <x:c r="E103" s="10"/>
      <x:c r="F103" s="10"/>
      <x:c r="G103" s="11"/>
      <x:c r="H103" s="2"/>
      <x:c r="I103" s="2"/>
      <x:c r="J103" s="2"/>
      <x:c r="K103" s="2"/>
      <x:c r="L103" s="2"/>
      <x:c r="M103" s="2"/>
    </x:row>
    <x:row r="104">
      <x:c r="A104" s="2" t="str">
        <x:f>IF('案件受付'!A104="","",'案件受付'!A104)</x:f>
      </x:c>
      <x:c r="B104" s="10"/>
      <x:c r="C104" s="10"/>
      <x:c r="D104" s="11"/>
      <x:c r="E104" s="10"/>
      <x:c r="F104" s="10"/>
      <x:c r="G104" s="11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6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検証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確認項目</x:v>
      </x:c>
      <x:c r="B4" s="9" t="str">
        <x:v>結果</x:v>
      </x:c>
      <x:c r="C4" s="9" t="str">
        <x:v>期待値または対応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 t="str">
        <x:v>案件番号の不足</x:v>
      </x:c>
      <x:c r="B5" s="2" t="n">
        <x:f>COUNTIFS('案件受付'!$B$5:$B$104,"&lt;&gt;",'案件受付'!$A$5:$A$104,"")</x:f>
        <x:v>0</x:v>
      </x:c>
      <x:c r="C5" s="2" t="str">
        <x:v>0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 t="str">
        <x:v>必須項目の不足</x:v>
      </x:c>
      <x:c r="B6" s="2" t="n">
        <x:f>'概要'!B13</x:f>
        <x:v>0</x:v>
      </x:c>
      <x:c r="C6" s="2" t="str"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2" t="str">
        <x:v>日付の前後不整合</x:v>
      </x:c>
      <x:c r="B7" s="2" t="n">
        <x:f>'概要'!B14</x:f>
        <x:v>0</x:v>
      </x:c>
      <x:c r="C7" s="2" t="str">
        <x:v>0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2" t="str">
        <x:v>関連番号の重複疑い</x:v>
      </x:c>
      <x:c r="B8" s="2" t="n">
        <x:f>'概要'!B10</x:f>
        <x:v>0</x:v>
      </x:c>
      <x:c r="C8" s="2" t="str">
        <x:v>要確認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2" t="str">
        <x:v>解決済み案件の記録不足</x:v>
      </x:c>
      <x:c r="B9" s="2" t="n">
        <x:f>'概要'!B11</x:f>
        <x:v>0</x:v>
      </x:c>
      <x:c r="C9" s="2" t="str">
        <x:v>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2" t="str">
        <x:v>純費用が負の案件</x:v>
      </x:c>
      <x:c r="B10" s="2" t="n">
        <x:f>COUNTIFS('費用'!$G$5:$G$104,"&lt;0")</x:f>
        <x:v>0</x:v>
      </x:c>
      <x:c r="C10" s="2" t="str">
        <x:v>補償額を確認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>
      <x:c r="A11" s="2" t="str">
        <x:v>資料の確認日</x:v>
      </x:c>
      <x:c r="B11" s="2" t="str">
        <x:v>2026-10-17</x:v>
      </x:c>
      <x:c r="C11" s="2" t="str">
        <x:v>2026-10-17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 t="str">
        <x:v>境界値テスト（仮の案件）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>
      <x:c r="A14" s="2" t="str">
        <x:v>約束日が確認日と同じ</x:v>
      </x:c>
      <x:c r="B14" s="2" t="str">
        <x:f>IF(DATE(2026,10,17)&gt;DATE(2026,10,17),"約束日超過","未解決")</x:f>
        <x:v>未解決</x:v>
      </x:c>
      <x:c r="C14" s="2" t="str">
        <x:v>未解決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 t="str">
        <x:v>約束日が確認日の前日</x:v>
      </x:c>
      <x:c r="B15" s="2" t="str">
        <x:f>IF(DATE(2026,10,17)&gt;DATE(2026,10,16),"約束日超過","未解決")</x:f>
        <x:v>約束日超過</x:v>
      </x:c>
      <x:c r="C15" s="2" t="str">
        <x:v>約束日超過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 t="str">
        <x:v>費用と補償がともにゼロ</x:v>
      </x:c>
      <x:c r="B16" s="2" t="n">
        <x:f>SUM(0,0,0,0)-0</x:f>
        <x:v>0</x:v>
      </x:c>
      <x:c r="C16" s="2" t="str">
        <x:v>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関連番号が二件同じ</x:v>
      </x:c>
      <x:c r="B17" s="2" t="str">
        <x:f>IF(COUNTIFS(D20:D21,"X-1")&gt;1,"重複の疑い","一意")</x:f>
        <x:v>重複の疑い</x:v>
      </x:c>
      <x:c r="C17" s="2" t="str">
        <x:v>重複の疑い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 t="str">
        <x:v>X-1</x:v>
      </x:c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 t="str">
        <x:v>X-1</x:v>
      </x:c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  <x:col min="2" max="2" width="10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使い方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版 1.0 — 2026 年 10 月 17 日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目的：贈答品の配送トラブルを事業者共通の項目で管理します。問題ごとに案件番号を付けてください。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 t="str">
        <x:v>日付は日付型で入力し、概要の確認日も更新してください。通貨は一冊の中で統一し、不要な個人情報は記録しません。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4" customHeight="1">
      <x:c r="A7" s="2" t="str">
        <x:v>関連番号は一つの配送に関する複数の連絡を結びます。重複表示は確認用であり、自動削除ではありません。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4" customHeight="1">
      <x:c r="A8" s="2" t="str">
        <x:v>約束の状態は案件の約束日と変更可能な確認日を比較します。配送保証や補償資格を判定しません。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2" t="str">
        <x:v>解決には対応方針、実行担当者、受取人への通知、配送の証拠、解決日が必要です。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4" customHeight="1">
      <x:c r="A10" s="2" t="str">
        <x:v>純費用＝代替品＋再配送＋返金＋その他の費用－配送側の補償。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 t="str">
        <x:v>方法：万国郵便連合の住所標準を住所項目の設計に、GS1 を物流単位の識別に参照。補償は各事業者の規則を確認します。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 t="str">
        <x:v>郵便の参考：米国郵便の捜索、中華郵政の法規、日本郵便の事故申告、韓国郵政の国際郵便規定。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確認日：2026 年 10 月 17 日。対象地域の例：米国、台湾、日本、韓国。表の計算は事業者共通です。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四半期ごとに見直し、配送状態・費用・約束日の分類が大きく変われば更新します。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7" t="str">
        <x:v>出典</x:v>
      </x:c>
      <x:c r="B17" s="7" t="str">
        <x:v>公式の所在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 t="str">
        <x:v>UPU addressing S42</x:v>
      </x:c>
      <x:c r="B18" s="2" t="str">
        <x:v>https://www.upu.int/en/postal-solutions/programmes-services/addressing-solutions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 t="str">
        <x:v>GS1 logistic label</x:v>
      </x:c>
      <x:c r="B19" s="2" t="str">
        <x:v>https://ref.gs1.org/guidelines/logistic-label/1.3.0/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 t="str">
        <x:v>USPS missing mail</x:v>
      </x:c>
      <x:c r="B20" s="2" t="str">
        <x:v>https://www.usps.com/help/missing-mail.htm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 t="str">
        <x:v>Chunghwa Post law</x:v>
      </x:c>
      <x:c r="B21" s="2" t="str">
        <x:v>https://www.post.gov.tw/post/internet/Law/index.jsp?ID=170101&amp;ch_class_id=78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 t="str">
        <x:v>Japan Post incident FAQ</x:v>
      </x:c>
      <x:c r="B22" s="2" t="str">
        <x:v>https://www.post.japanpost.jp/question/118.html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 t="str">
        <x:v>Korea Post EMS</x:v>
      </x:c>
      <x:c r="B23" s="2" t="str">
        <x:v>https://ems.epost.go.kr/front.Tracking05.postal?gubun=Y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