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1.xml" ContentType="application/vnd.openxmlformats-officedocument.spreadsheetml.table+xml"/>
  <Override PartName="/xl/worksheets/sheet6.xml" ContentType="application/vnd.openxmlformats-officedocument.spreadsheetml.worksheet+xml"/>
  <Override PartName="/xl/tables/table2.xml" ContentType="application/vnd.openxmlformats-officedocument.spreadsheetml.table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771db057a42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 안내" sheetId="1" r:id="R8d2de48ddc5c4846"/>
    <x:sheet xmlns:r="http://schemas.openxmlformats.org/officeDocument/2006/relationships" name="공통 입력" sheetId="2" r:id="R6f6171bc2c7c4c35"/>
    <x:sheet xmlns:r="http://schemas.openxmlformats.org/officeDocument/2006/relationships" name="견적 명세" sheetId="3" r:id="R4c1dc21413f6443c"/>
    <x:sheet xmlns:r="http://schemas.openxmlformats.org/officeDocument/2006/relationships" name="조건 변경" sheetId="4" r:id="Rd3aa599a487642ea"/>
    <x:sheet xmlns:r="http://schemas.openxmlformats.org/officeDocument/2006/relationships" name="누락 증거" sheetId="5" r:id="R60d4c0332d5c4511"/>
    <x:sheet xmlns:r="http://schemas.openxmlformats.org/officeDocument/2006/relationships" name="결정 기록" sheetId="6" r:id="R3cf252855534481d"/>
    <x:sheet xmlns:r="http://schemas.openxmlformats.org/officeDocument/2006/relationships" name="출처" sheetId="7" r:id="Rfcaed5b10f244e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%"/>
    <x:numFmt numFmtId="202" formatCode="#,##0.00"/>
  </x:numFmts>
  <x:fonts count="6">
    <x:font>
      <x:sz val="11"/>
      <x:name val="Carlito"/>
    </x:font>
    <x:font>
      <x:sz val="11"/>
      <x:color rgb="FF222222"/>
      <x:name val="Noto Sans CJK KR"/>
    </x:font>
    <x:font>
      <x:b/>
      <x:sz val="15"/>
      <x:color rgb="FF223B3C"/>
      <x:name val="Noto Sans CJK KR"/>
    </x:font>
    <x:font>
      <x:sz val="11"/>
      <x:color rgb="FF0000FF"/>
      <x:name val="Noto Sans CJK KR"/>
    </x:font>
    <x:font>
      <x:b/>
      <x:sz val="11"/>
      <x:color rgb="FFFFFFFF"/>
      <x:name val="Noto Sans CJK KR"/>
    </x:font>
    <x:font>
      <x:sz val="10"/>
      <x:color rgb="FF222222"/>
      <x:name val="Noto Sans CJK KR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4"/>
      </x:patternFill>
    </x:fill>
    <x:fill>
      <x:patternFill patternType="solid">
        <x:fgColor rgb="FFFFF8DE"/>
      </x:patternFill>
    </x:fill>
    <x:fill>
      <x:patternFill patternType="solid">
        <x:fgColor rgb="FF284A4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202" fontId="3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C2222"/>
      </x:font>
      <x:fill>
        <x:patternFill patternType="solid">
          <x:bgColor rgb="FFFFE4E1"/>
        </x:patternFill>
      </x:fill>
    </x:dxf>
    <x:dxf>
      <x:font>
        <x:color rgb="FF9C2222"/>
      </x:font>
      <x:fill>
        <x:patternFill patternType="solid">
          <x:bgColor rgb="FFFF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52a293e4474728" /><Relationship Type="http://schemas.openxmlformats.org/officeDocument/2006/relationships/theme" Target="/xl/theme/theme1.xml" Id="Rede25700c8464cac" /><Relationship Type="http://schemas.openxmlformats.org/officeDocument/2006/relationships/sharedStrings" Target="/xl/sharedStrings.xml" Id="Rb8db087b7339427a" /><Relationship Type="http://schemas.openxmlformats.org/officeDocument/2006/relationships/worksheet" Target="/xl/worksheets/sheet1.xml" Id="R8d2de48ddc5c4846" /><Relationship Type="http://schemas.openxmlformats.org/officeDocument/2006/relationships/worksheet" Target="/xl/worksheets/sheet2.xml" Id="R6f6171bc2c7c4c35" /><Relationship Type="http://schemas.openxmlformats.org/officeDocument/2006/relationships/worksheet" Target="/xl/worksheets/sheet3.xml" Id="R4c1dc21413f6443c" /><Relationship Type="http://schemas.openxmlformats.org/officeDocument/2006/relationships/worksheet" Target="/xl/worksheets/sheet4.xml" Id="Rd3aa599a487642ea" /><Relationship Type="http://schemas.openxmlformats.org/officeDocument/2006/relationships/worksheet" Target="/xl/worksheets/sheet5.xml" Id="R60d4c0332d5c4511" /><Relationship Type="http://schemas.openxmlformats.org/officeDocument/2006/relationships/worksheet" Target="/xl/worksheets/sheet6.xml" Id="R3cf252855534481d" /><Relationship Type="http://schemas.openxmlformats.org/officeDocument/2006/relationships/worksheet" Target="/xl/worksheets/sheet7.xml" Id="Rfcaed5b10f244e12" /></Relationships>
</file>

<file path=xl/tables/table1.xml><?xml version="1.0" encoding="utf-8"?>
<x:table xmlns:x="http://schemas.openxmlformats.org/spreadsheetml/2006/main" id="1" name="EvidenceTable" displayName="EvidenceTable" ref="A4:F7" headerRowCount="1" totalsRowCount="0" totalsRowShown="0">
  <x:tableColumns count="6">
    <x:tableColumn id="1" name="견적"/>
    <x:tableColumn id="2" name="누락 숫자 항목 수"/>
    <x:tableColumn id="3" name="샘플"/>
    <x:tableColumn id="4" name="통관 범위"/>
    <x:tableColumn id="5" name="생산 능력"/>
    <x:tableColumn id="6" name="결정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ecisionTable" displayName="DecisionTable" ref="A4:F7" headerRowCount="1" totalsRowCount="0" totalsRowShown="0">
  <x:tableColumns count="6">
    <x:tableColumn id="1" name="견적 식별"/>
    <x:tableColumn id="2" name="버전"/>
    <x:tableColumn id="3" name="결정 책임자"/>
    <x:tableColumn id="4" name="결정일"/>
    <x:tableColumn id="5" name="처리"/>
    <x:tableColumn id="6" name="예외 및 증거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1.xml" Id="Reda4c458feb84e6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2.xml" Id="Rd0a7b080ed2a414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5" hidden="0" customWidth="1"/>
    <x:col min="2" max="2" width="24" hidden="0" customWidth="1"/>
    <x:col min="3" max="3" width="24" hidden="0" customWidth="1"/>
    <x:col min="4" max="4" width="24" hidden="0" customWidth="1"/>
    <x:col min="5" max="5" width="28" hidden="0" customWidth="1"/>
    <x:col min="6" max="6" width="2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공급사 견적 비교</x:v>
      </x:c>
      <x:c r="B2" s="3"/>
      <x:c r="C2" s="3"/>
      <x:c r="D2" s="3"/>
      <x:c r="E2" s="3"/>
      <x:c r="F2" s="3"/>
    </x:row>
    <x:row r="3" ht="26" customHeight="1">
      <x:c r="A3" s="2"/>
      <x:c r="B3" s="2"/>
      <x:c r="C3" s="2"/>
      <x:c r="D3" s="2"/>
      <x:c r="E3" s="2"/>
      <x:c r="F3" s="2"/>
    </x:row>
    <x:row r="4" ht="42" customHeight="1">
      <x:c r="A4" s="4" t="str">
        <x:v>첫째 버전｜이천이십육년 십월 십팔일｜Giftpack</x:v>
      </x:c>
      <x:c r="B4" s="2"/>
      <x:c r="C4" s="2"/>
      <x:c r="D4" s="2"/>
      <x:c r="E4" s="2"/>
      <x:c r="F4" s="2"/>
    </x:row>
    <x:row r="5" ht="42" customHeight="1">
      <x:c r="A5" s="4" t="str">
        <x:v>모든 입력은 가정입니다. 증거가 있는 실제 공급사 견적으로 교체합니다.</x:v>
      </x:c>
      <x:c r="B5" s="2"/>
      <x:c r="C5" s="2"/>
      <x:c r="D5" s="2"/>
      <x:c r="E5" s="2"/>
      <x:c r="F5" s="2"/>
    </x:row>
    <x:row r="6" ht="42" customHeight="1">
      <x:c r="A6" s="4" t="str">
        <x:v>작업 사본 하나는 같은 행사와 목적지 범위에 사용합니다.</x:v>
      </x:c>
      <x:c r="B6" s="2"/>
      <x:c r="C6" s="2"/>
      <x:c r="D6" s="2"/>
      <x:c r="E6" s="2"/>
      <x:c r="F6" s="2"/>
    </x:row>
    <x:row r="7" ht="42" customHeight="1">
      <x:c r="A7" s="4" t="str">
        <x:v>공통 입력은 수량 날짜 변동 조건을 정하고 견적 명세가 비용을 계산합니다.</x:v>
      </x:c>
      <x:c r="B7" s="2"/>
      <x:c r="C7" s="2"/>
      <x:c r="D7" s="2"/>
      <x:c r="E7" s="2"/>
      <x:c r="F7" s="2"/>
    </x:row>
    <x:row r="8" ht="42" customHeight="1">
      <x:c r="A8" s="4" t="str">
        <x:v>누락 증거는 독립 점검이며 발주 승인이 아닙니다.</x:v>
      </x:c>
      <x:c r="B8" s="2"/>
      <x:c r="C8" s="2"/>
      <x:c r="D8" s="2"/>
      <x:c r="E8" s="2"/>
      <x:c r="F8" s="2"/>
    </x:row>
    <x:row r="9" ht="42" customHeight="1">
      <x:c r="A9" s="4" t="str">
        <x:v>결정 기록에 서명한 가정과 샘플 증거 및 발주 예외를 남깁니다.</x:v>
      </x:c>
      <x:c r="B9" s="2"/>
      <x:c r="C9" s="2"/>
      <x:c r="D9" s="2"/>
      <x:c r="E9" s="2"/>
      <x:c r="F9" s="2"/>
    </x:row>
    <x:row r="10" ht="42" customHeight="1">
      <x:c r="A10" s="4" t="str">
        <x:v>단가에 포장비는 포함되지 않습니다. 다른 비용은 개당이 아닌 전체 금액입니다.</x:v>
      </x:c>
      <x:c r="B10" s="2"/>
      <x:c r="C10" s="2"/>
      <x:c r="D10" s="2"/>
      <x:c r="E10" s="2"/>
      <x:c r="F10" s="2"/>
    </x:row>
    <x:row r="11" ht="42" customHeight="1">
      <x:c r="A11" s="4" t="str">
        <x:v>한 견적의 모든 비용에는 같은 견적 통화를 사용합니다.</x:v>
      </x:c>
      <x:c r="B11" s="2"/>
      <x:c r="C11" s="2"/>
      <x:c r="D11" s="2"/>
      <x:c r="E11" s="2"/>
      <x:c r="F11" s="2"/>
    </x:row>
    <x:row r="12" ht="42" customHeight="1">
      <x:c r="A12" s="4" t="str">
        <x:v>현금 예상액에는 세금 지출이 포함됩니다. 공제 세액과 회계 처리는 별도 판단합니다.</x:v>
      </x:c>
      <x:c r="B12" s="2"/>
      <x:c r="C12" s="2"/>
      <x:c r="D12" s="2"/>
      <x:c r="E12" s="2"/>
      <x:c r="F12" s="2"/>
    </x:row>
    <x:row r="13" ht="42" customHeight="1">
      <x:c r="A13" s="4" t="str">
        <x:v>샘플 생산 운송이 순서대로 진행되는 달력 일수입니다. 병행 작업은 별도 확인합니다.</x:v>
      </x:c>
      <x:c r="B13" s="2"/>
      <x:c r="C13" s="2"/>
      <x:c r="D13" s="2"/>
      <x:c r="E13" s="2"/>
      <x:c r="F13" s="2"/>
    </x:row>
    <x:row r="14" ht="42" customHeight="1">
      <x:c r="A14" s="4" t="str">
        <x:v>비교 가능은 발주 결정이 아닙니다. 자동 순위나 세액 결정을 하지 않습니다.</x:v>
      </x:c>
      <x:c r="B14" s="2"/>
      <x:c r="C14" s="2"/>
      <x:c r="D14" s="2"/>
      <x:c r="E14" s="2"/>
      <x:c r="F14" s="2"/>
    </x:row>
    <x:row r="15" ht="42" customHeight="1">
      <x:c r="A15" s="4" t="str">
        <x:v>미완성 견적을 포함한 세 건입니다. 추가할 때 열 전체를 복제하고 식을 검증합니다.</x:v>
      </x:c>
      <x:c r="B15" s="2"/>
      <x:c r="C15" s="2"/>
      <x:c r="D15" s="2"/>
      <x:c r="E15" s="2"/>
      <x:c r="F15" s="2"/>
    </x:row>
    <x:row r="16" ht="26" customHeight="1">
      <x:c r="A16" s="2"/>
      <x:c r="B16" s="2"/>
      <x:c r="C16" s="2"/>
      <x:c r="D16" s="2"/>
      <x:c r="E16" s="2"/>
      <x:c r="F16" s="2"/>
    </x:row>
    <x:row r="17" ht="26" customHeight="1">
      <x:c r="A17" s="2"/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2"/>
      <x:c r="C43" s="2"/>
      <x:c r="D43" s="2"/>
      <x:c r="E43" s="2"/>
      <x:c r="F43" s="2"/>
    </x:row>
    <x:row r="44" ht="26" customHeight="1">
      <x:c r="A44" s="2"/>
      <x:c r="B44" s="2"/>
      <x:c r="C44" s="2"/>
      <x:c r="D44" s="2"/>
      <x:c r="E44" s="2"/>
      <x:c r="F44" s="2"/>
    </x:row>
    <x:row r="45" ht="26" customHeight="1">
      <x:c r="A45" s="2"/>
      <x:c r="B45" s="2"/>
      <x:c r="C45" s="2"/>
      <x:c r="D45" s="2"/>
      <x:c r="E45" s="2"/>
      <x:c r="F4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5" hidden="0" customWidth="1"/>
    <x:col min="2" max="2" width="24" hidden="0" customWidth="1"/>
    <x:col min="3" max="3" width="24" hidden="0" customWidth="1"/>
    <x:col min="4" max="4" width="24" hidden="0" customWidth="1"/>
    <x:col min="5" max="5" width="28" hidden="0" customWidth="1"/>
    <x:col min="6" max="6" width="2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공통 입력</x:v>
      </x:c>
      <x:c r="B2" s="3"/>
      <x:c r="C2" s="3"/>
      <x:c r="D2" s="3"/>
      <x:c r="E2" s="3"/>
      <x:c r="F2" s="3"/>
    </x:row>
    <x:row r="3" ht="26" customHeight="1">
      <x:c r="A3" s="2"/>
      <x:c r="B3" s="2"/>
      <x:c r="C3" s="2"/>
      <x:c r="D3" s="2"/>
      <x:c r="E3" s="2"/>
      <x:c r="F3" s="2"/>
    </x:row>
    <x:row r="4" ht="26" customHeight="1">
      <x:c r="A4" s="2"/>
      <x:c r="B4" s="2"/>
      <x:c r="C4" s="2"/>
      <x:c r="D4" s="2"/>
      <x:c r="E4" s="2"/>
      <x:c r="F4" s="2"/>
    </x:row>
    <x:row r="5" ht="26" customHeight="1">
      <x:c r="A5" s="2" t="str">
        <x:v>필요 수량</x:v>
      </x:c>
      <x:c r="B5" s="6" t="n">
        <x:v>500</x:v>
      </x:c>
      <x:c r="C5" s="2"/>
      <x:c r="D5" s="2"/>
      <x:c r="E5" s="2"/>
      <x:c r="F5" s="2"/>
    </x:row>
    <x:row r="6" ht="26" customHeight="1">
      <x:c r="A6" s="2" t="str">
        <x:v>도착 기한까지 일수</x:v>
      </x:c>
      <x:c r="B6" s="6" t="n">
        <x:v>60</x:v>
      </x:c>
      <x:c r="C6" s="2"/>
      <x:c r="D6" s="2"/>
      <x:c r="E6" s="2"/>
      <x:c r="F6" s="2"/>
    </x:row>
    <x:row r="7" ht="26" customHeight="1">
      <x:c r="A7" s="2" t="str">
        <x:v>검토일</x:v>
      </x:c>
      <x:c r="B7" s="7" t="d">
        <x:v>2026-10-18T00:00:00.000Z</x:v>
      </x:c>
      <x:c r="C7" s="2"/>
      <x:c r="D7" s="2"/>
      <x:c r="E7" s="2"/>
      <x:c r="F7" s="2"/>
    </x:row>
    <x:row r="8" ht="26" customHeight="1">
      <x:c r="A8" s="2" t="str">
        <x:v>비교 통화</x:v>
      </x:c>
      <x:c r="B8" s="6" t="str">
        <x:v>USD</x:v>
      </x:c>
      <x:c r="C8" s="2"/>
      <x:c r="D8" s="2"/>
      <x:c r="E8" s="2"/>
      <x:c r="F8" s="2"/>
    </x:row>
    <x:row r="9" ht="26" customHeight="1">
      <x:c r="A9" s="2" t="str">
        <x:v>규격 버전</x:v>
      </x:c>
      <x:c r="B9" s="6" t="str">
        <x:v>1.0</x:v>
      </x:c>
      <x:c r="C9" s="2"/>
      <x:c r="D9" s="2"/>
      <x:c r="E9" s="2"/>
      <x:c r="F9" s="2"/>
    </x:row>
    <x:row r="10" ht="26" customHeight="1">
      <x:c r="A10" s="2" t="str">
        <x:v>운임 변동 배수</x:v>
      </x:c>
      <x:c r="B10" s="6" t="n">
        <x:v>1</x:v>
      </x:c>
      <x:c r="C10" s="2"/>
      <x:c r="D10" s="2"/>
      <x:c r="E10" s="2"/>
      <x:c r="F10" s="2"/>
    </x:row>
    <x:row r="11" ht="26" customHeight="1">
      <x:c r="A11" s="2" t="str">
        <x:v>비용 증가율</x:v>
      </x:c>
      <x:c r="B11" s="8" t="n">
        <x:v>0</x:v>
      </x:c>
      <x:c r="C11" s="2"/>
      <x:c r="D11" s="2"/>
      <x:c r="E11" s="2"/>
      <x:c r="F11" s="2"/>
    </x:row>
    <x:row r="12" ht="26" customHeight="1">
      <x:c r="A12" s="2"/>
      <x:c r="B12" s="6"/>
      <x:c r="C12" s="2"/>
      <x:c r="D12" s="2"/>
      <x:c r="E12" s="2"/>
      <x:c r="F12" s="2"/>
    </x:row>
    <x:row r="13" ht="26" customHeight="1">
      <x:c r="A13" s="2"/>
      <x:c r="B13" s="2"/>
      <x:c r="C13" s="2"/>
      <x:c r="D13" s="2"/>
      <x:c r="E13" s="2"/>
      <x:c r="F13" s="2"/>
    </x:row>
    <x:row r="14" ht="26" customHeight="1">
      <x:c r="A14" s="2"/>
      <x:c r="B14" s="2"/>
      <x:c r="C14" s="2"/>
      <x:c r="D14" s="2"/>
      <x:c r="E14" s="2"/>
      <x:c r="F14" s="2"/>
    </x:row>
    <x:row r="15" ht="40" customHeight="1">
      <x:c r="A15" s="4" t="str">
        <x:v>세 견적에 같은 수량과 날짜를 적용합니다.</x:v>
      </x:c>
      <x:c r="B15" s="2"/>
      <x:c r="C15" s="2"/>
      <x:c r="D15" s="2"/>
      <x:c r="E15" s="2"/>
      <x:c r="F15" s="2"/>
    </x:row>
    <x:row r="16" ht="40" customHeight="1">
      <x:c r="A16" s="4" t="str">
        <x:v>금액은 설명용 비교 통화 단위이며 시장 가격이 아닙니다.</x:v>
      </x:c>
      <x:c r="B16" s="2"/>
      <x:c r="C16" s="2"/>
      <x:c r="D16" s="2"/>
      <x:c r="E16" s="2"/>
      <x:c r="F16" s="2"/>
    </x:row>
    <x:row r="17" ht="40" customHeight="1">
      <x:c r="A17" s="4" t="str">
        <x:v>파란 글씨는 입력값, 검은 글씨는 계산식입니다.</x:v>
      </x:c>
      <x:c r="B17" s="2"/>
      <x:c r="C17" s="2"/>
      <x:c r="D17" s="2"/>
      <x:c r="E17" s="2"/>
      <x:c r="F17" s="2"/>
    </x:row>
    <x:row r="18" ht="40" customHeight="1">
      <x:c r="A18" s="4" t="str">
        <x:v>각 견적 통화로 비용을 적고 무료로 확인된 항목만 영을 입력합니다.</x:v>
      </x:c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2"/>
      <x:c r="C43" s="2"/>
      <x:c r="D43" s="2"/>
      <x:c r="E43" s="2"/>
      <x:c r="F43" s="2"/>
    </x:row>
    <x:row r="44" ht="26" customHeight="1">
      <x:c r="A44" s="2"/>
      <x:c r="B44" s="2"/>
      <x:c r="C44" s="2"/>
      <x:c r="D44" s="2"/>
      <x:c r="E44" s="2"/>
      <x:c r="F44" s="2"/>
    </x:row>
    <x:row r="45" ht="26" customHeight="1">
      <x:c r="A45" s="2"/>
      <x:c r="B45" s="2"/>
      <x:c r="C45" s="2"/>
      <x:c r="D45" s="2"/>
      <x:c r="E45" s="2"/>
      <x:c r="F45" s="2"/>
    </x:row>
  </x:sheetData>
  <x:dataValidations count="1">
    <x:dataValidation type="whole" operator="between" sqref="B5">
      <x:formula1>1</x:formula1>
      <x:formula2>1000000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35" hidden="0" customWidth="1"/>
    <x:col min="2" max="2" width="24" hidden="0" customWidth="1"/>
    <x:col min="3" max="3" width="24" hidden="0" customWidth="1"/>
    <x:col min="4" max="4" width="24" hidden="0" customWidth="1"/>
    <x:col min="5" max="5" width="28" hidden="0" customWidth="1"/>
    <x:col min="6" max="6" width="2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공급사 견적 비교</x:v>
      </x:c>
      <x:c r="B2" s="3"/>
      <x:c r="C2" s="3"/>
      <x:c r="D2" s="3"/>
      <x:c r="E2" s="3"/>
      <x:c r="F2" s="3"/>
    </x:row>
    <x:row r="3" ht="26" customHeight="1">
      <x:c r="A3" s="2"/>
      <x:c r="B3" s="2"/>
      <x:c r="C3" s="2"/>
      <x:c r="D3" s="2"/>
      <x:c r="E3" s="2"/>
      <x:c r="F3" s="2"/>
    </x:row>
    <x:row r="4" ht="26" customHeight="1">
      <x:c r="A4" s="14" t="str">
        <x:v>항목</x:v>
      </x:c>
      <x:c r="B4" s="14" t="str">
        <x:v>공급사 가</x:v>
      </x:c>
      <x:c r="C4" s="14" t="str">
        <x:v>공급사 나</x:v>
      </x:c>
      <x:c r="D4" s="14" t="str">
        <x:v>공급사 다</x:v>
      </x:c>
      <x:c r="E4" s="2"/>
      <x:c r="F4" s="2"/>
    </x:row>
    <x:row r="5" ht="26" customHeight="1">
      <x:c r="A5" s="2" t="str">
        <x:v>견적 버전</x:v>
      </x:c>
      <x:c r="B5" s="9" t="str">
        <x:v>A-1</x:v>
      </x:c>
      <x:c r="C5" s="9" t="str">
        <x:v>B-1</x:v>
      </x:c>
      <x:c r="D5" s="9" t="str">
        <x:v>C-1</x:v>
      </x:c>
      <x:c r="E5" s="2"/>
      <x:c r="F5" s="2"/>
    </x:row>
    <x:row r="6" ht="26" customHeight="1">
      <x:c r="A6" s="2" t="str">
        <x:v>견적 통화</x:v>
      </x:c>
      <x:c r="B6" s="9" t="str">
        <x:v>USD</x:v>
      </x:c>
      <x:c r="C6" s="9" t="str">
        <x:v>USD</x:v>
      </x:c>
      <x:c r="D6" s="9" t="str">
        <x:v>USD</x:v>
      </x:c>
      <x:c r="E6" s="2"/>
      <x:c r="F6" s="2"/>
    </x:row>
    <x:row r="7" ht="26" customHeight="1">
      <x:c r="A7" s="2" t="str">
        <x:v>견적 통화 한 단위의 환산값</x:v>
      </x:c>
      <x:c r="B7" s="9" t="n">
        <x:v>1</x:v>
      </x:c>
      <x:c r="C7" s="9" t="n">
        <x:v>1</x:v>
      </x:c>
      <x:c r="D7" s="9" t="n">
        <x:v>1</x:v>
      </x:c>
      <x:c r="E7" s="2"/>
      <x:c r="F7" s="2"/>
    </x:row>
    <x:row r="8" ht="26" customHeight="1">
      <x:c r="A8" s="2" t="str">
        <x:v>환율 증거일</x:v>
      </x:c>
      <x:c r="B8" s="10" t="d">
        <x:v>2026-10-18T00:00:00.000Z</x:v>
      </x:c>
      <x:c r="C8" s="10" t="d">
        <x:v>2026-10-18T00:00:00.000Z</x:v>
      </x:c>
      <x:c r="D8" s="10" t="d">
        <x:v>2026-10-18T00:00:00.000Z</x:v>
      </x:c>
      <x:c r="E8" s="2"/>
      <x:c r="F8" s="2"/>
    </x:row>
    <x:row r="9" ht="26" customHeight="1">
      <x:c r="A9" s="2" t="str">
        <x:v>최소 주문 수량</x:v>
      </x:c>
      <x:c r="B9" s="9" t="n">
        <x:v>500</x:v>
      </x:c>
      <x:c r="C9" s="9" t="n">
        <x:v>300</x:v>
      </x:c>
      <x:c r="D9" s="9" t="n">
        <x:v>500</x:v>
      </x:c>
      <x:c r="E9" s="2"/>
      <x:c r="F9" s="2"/>
    </x:row>
    <x:row r="10" ht="26" customHeight="1">
      <x:c r="A10" s="2" t="str">
        <x:v>수량 구간 시작점</x:v>
      </x:c>
      <x:c r="B10" s="9" t="n">
        <x:v>1000</x:v>
      </x:c>
      <x:c r="C10" s="9" t="n">
        <x:v>1000</x:v>
      </x:c>
      <x:c r="D10" s="9" t="n">
        <x:v>1000</x:v>
      </x:c>
      <x:c r="E10" s="2"/>
      <x:c r="F10" s="2"/>
    </x:row>
    <x:row r="11" ht="26" customHeight="1">
      <x:c r="A11" s="2" t="str">
        <x:v>구간 미만 단가</x:v>
      </x:c>
      <x:c r="B11" s="11" t="n">
        <x:v>18</x:v>
      </x:c>
      <x:c r="C11" s="11" t="n">
        <x:v>20</x:v>
      </x:c>
      <x:c r="D11" s="11" t="n">
        <x:v>17</x:v>
      </x:c>
      <x:c r="E11" s="2"/>
      <x:c r="F11" s="2"/>
    </x:row>
    <x:row r="12" ht="26" customHeight="1">
      <x:c r="A12" s="2" t="str">
        <x:v>구간 이상 단가</x:v>
      </x:c>
      <x:c r="B12" s="11" t="n">
        <x:v>17</x:v>
      </x:c>
      <x:c r="C12" s="11" t="n">
        <x:v>19</x:v>
      </x:c>
      <x:c r="D12" s="11" t="n">
        <x:v>16</x:v>
      </x:c>
      <x:c r="E12" s="2"/>
      <x:c r="F12" s="2"/>
    </x:row>
    <x:row r="13" ht="26" customHeight="1">
      <x:c r="A13" s="2" t="str">
        <x:v>개당 포장비</x:v>
      </x:c>
      <x:c r="B13" s="11" t="n">
        <x:v>2</x:v>
      </x:c>
      <x:c r="C13" s="11" t="n">
        <x:v>2</x:v>
      </x:c>
      <x:c r="D13" s="11" t="n">
        <x:v>2</x:v>
      </x:c>
      <x:c r="E13" s="2"/>
      <x:c r="F13" s="2"/>
    </x:row>
    <x:row r="14" ht="26" customHeight="1">
      <x:c r="A14" s="2" t="str">
        <x:v>금형비 총액</x:v>
      </x:c>
      <x:c r="B14" s="11" t="n">
        <x:v>1800</x:v>
      </x:c>
      <x:c r="C14" s="11" t="n">
        <x:v>300</x:v>
      </x:c>
      <x:c r="D14" s="11" t="n">
        <x:v>0</x:v>
      </x:c>
      <x:c r="E14" s="2"/>
      <x:c r="F14" s="2"/>
    </x:row>
    <x:row r="15" ht="26" customHeight="1">
      <x:c r="A15" s="2" t="str">
        <x:v>샘플비 총액</x:v>
      </x:c>
      <x:c r="B15" s="11" t="n">
        <x:v>200</x:v>
      </x:c>
      <x:c r="C15" s="11" t="n">
        <x:v>100</x:v>
      </x:c>
      <x:c r="D15" s="11" t="n">
        <x:v>100</x:v>
      </x:c>
      <x:c r="E15" s="2"/>
      <x:c r="F15" s="2"/>
    </x:row>
    <x:row r="16" ht="26" customHeight="1">
      <x:c r="A16" s="2" t="str">
        <x:v>운임 총액</x:v>
      </x:c>
      <x:c r="B16" s="11" t="n">
        <x:v>600</x:v>
      </x:c>
      <x:c r="C16" s="11" t="n">
        <x:v>400</x:v>
      </x:c>
      <x:c r="D16" s="11"/>
      <x:c r="E16" s="2"/>
      <x:c r="F16" s="2"/>
    </x:row>
    <x:row r="17" ht="26" customHeight="1">
      <x:c r="A17" s="2" t="str">
        <x:v>통관비 총액</x:v>
      </x:c>
      <x:c r="B17" s="11" t="n">
        <x:v>0</x:v>
      </x:c>
      <x:c r="C17" s="11" t="n">
        <x:v>0</x:v>
      </x:c>
      <x:c r="D17" s="11" t="n">
        <x:v>0</x:v>
      </x:c>
      <x:c r="E17" s="2"/>
      <x:c r="F17" s="2"/>
    </x:row>
    <x:row r="18" ht="26" customHeight="1">
      <x:c r="A18" s="2" t="str">
        <x:v>세금 현금 지출</x:v>
      </x:c>
      <x:c r="B18" s="11" t="n">
        <x:v>0</x:v>
      </x:c>
      <x:c r="C18" s="11" t="n">
        <x:v>0</x:v>
      </x:c>
      <x:c r="D18" s="11" t="n">
        <x:v>0</x:v>
      </x:c>
      <x:c r="E18" s="2"/>
      <x:c r="F18" s="2"/>
    </x:row>
    <x:row r="19" ht="26" customHeight="1">
      <x:c r="A19" s="2" t="str">
        <x:v>최종 배송비 총액</x:v>
      </x:c>
      <x:c r="B19" s="11" t="n">
        <x:v>150</x:v>
      </x:c>
      <x:c r="C19" s="11" t="n">
        <x:v>250</x:v>
      </x:c>
      <x:c r="D19" s="11" t="n">
        <x:v>150</x:v>
      </x:c>
      <x:c r="E19" s="2"/>
      <x:c r="F19" s="2"/>
    </x:row>
    <x:row r="20" ht="26" customHeight="1">
      <x:c r="A20" s="2" t="str">
        <x:v>생산 달력 일수</x:v>
      </x:c>
      <x:c r="B20" s="9" t="n">
        <x:v>40</x:v>
      </x:c>
      <x:c r="C20" s="9" t="n">
        <x:v>20</x:v>
      </x:c>
      <x:c r="D20" s="9" t="n">
        <x:v>30</x:v>
      </x:c>
      <x:c r="E20" s="2"/>
      <x:c r="F20" s="2"/>
    </x:row>
    <x:row r="21" ht="26" customHeight="1">
      <x:c r="A21" s="2" t="str">
        <x:v>샘플 달력 일수</x:v>
      </x:c>
      <x:c r="B21" s="9" t="n">
        <x:v>5</x:v>
      </x:c>
      <x:c r="C21" s="9" t="n">
        <x:v>5</x:v>
      </x:c>
      <x:c r="D21" s="9" t="n">
        <x:v>5</x:v>
      </x:c>
      <x:c r="E21" s="2"/>
      <x:c r="F21" s="2"/>
    </x:row>
    <x:row r="22" ht="26" customHeight="1">
      <x:c r="A22" s="2" t="str">
        <x:v>운송 달력 일수</x:v>
      </x:c>
      <x:c r="B22" s="9" t="n">
        <x:v>5</x:v>
      </x:c>
      <x:c r="C22" s="9" t="n">
        <x:v>5</x:v>
      </x:c>
      <x:c r="D22" s="9" t="n">
        <x:v>5</x:v>
      </x:c>
      <x:c r="E22" s="2"/>
      <x:c r="F22" s="2"/>
    </x:row>
    <x:row r="23" ht="26" customHeight="1">
      <x:c r="A23" s="2" t="str">
        <x:v>견적 유효 기한</x:v>
      </x:c>
      <x:c r="B23" s="10" t="d">
        <x:v>2026-11-17T00:00:00.000Z</x:v>
      </x:c>
      <x:c r="C23" s="10" t="d">
        <x:v>2026-11-17T00:00:00.000Z</x:v>
      </x:c>
      <x:c r="D23" s="10" t="d">
        <x:v>2026-11-17T00:00:00.000Z</x:v>
      </x:c>
      <x:c r="E23" s="2"/>
      <x:c r="F23" s="2"/>
    </x:row>
    <x:row r="24" ht="26" customHeight="1">
      <x:c r="A24" s="2" t="str">
        <x:v>샘플 승인</x:v>
      </x:c>
      <x:c r="B24" s="9" t="str">
        <x:v>확인</x:v>
      </x:c>
      <x:c r="C24" s="9" t="str">
        <x:v>확인</x:v>
      </x:c>
      <x:c r="D24" s="9" t="str">
        <x:v>미확인</x:v>
      </x:c>
      <x:c r="E24" s="2"/>
      <x:c r="F24" s="2"/>
    </x:row>
    <x:row r="25" ht="26" customHeight="1">
      <x:c r="A25" s="2" t="str">
        <x:v>통관 세금 범위 확인</x:v>
      </x:c>
      <x:c r="B25" s="9" t="str">
        <x:v>확인</x:v>
      </x:c>
      <x:c r="C25" s="9" t="str">
        <x:v>확인</x:v>
      </x:c>
      <x:c r="D25" s="9" t="str">
        <x:v>미확인</x:v>
      </x:c>
      <x:c r="E25" s="2"/>
      <x:c r="F25" s="2"/>
    </x:row>
    <x:row r="26" ht="26" customHeight="1">
      <x:c r="A26" s="2" t="str">
        <x:v>생산 능력 확인</x:v>
      </x:c>
      <x:c r="B26" s="9" t="str">
        <x:v>확인</x:v>
      </x:c>
      <x:c r="C26" s="9" t="str">
        <x:v>확인</x:v>
      </x:c>
      <x:c r="D26" s="9" t="str">
        <x:v>확인</x:v>
      </x:c>
      <x:c r="E26" s="2"/>
      <x:c r="F26" s="2"/>
    </x:row>
    <x:row r="27" ht="26" customHeight="1">
      <x:c r="A27" s="2" t="str">
        <x:v>견적 증거 번호</x:v>
      </x:c>
      <x:c r="B27" s="9" t="str">
        <x:v>A-1</x:v>
      </x:c>
      <x:c r="C27" s="9" t="str">
        <x:v>B-1</x:v>
      </x:c>
      <x:c r="D27" s="9" t="str">
        <x:v>C-1</x:v>
      </x:c>
      <x:c r="E27" s="2"/>
      <x:c r="F27" s="2"/>
    </x:row>
    <x:row r="28" ht="26" customHeight="1">
      <x:c r="A28" s="2" t="str">
        <x:v>주문 수량</x:v>
      </x:c>
      <x:c r="B28" s="2" t="n">
        <x:f>IF(AND(ISNUMBER('공통 입력'!$B$5),'공통 입력'!$B$5&gt;0,ISNUMBER(B9),B9&gt;0),MAX('공통 입력'!$B$5,B9),"")</x:f>
        <x:v>500</x:v>
      </x:c>
      <x:c r="C28" s="2" t="n">
        <x:f>IF(AND(ISNUMBER('공통 입력'!$B$5),'공통 입력'!$B$5&gt;0,ISNUMBER(C9),C9&gt;0),MAX('공통 입력'!$B$5,C9),"")</x:f>
        <x:v>500</x:v>
      </x:c>
      <x:c r="D28" s="2" t="n">
        <x:f>IF(AND(ISNUMBER('공통 입력'!$B$5),'공통 입력'!$B$5&gt;0,ISNUMBER(D9),D9&gt;0),MAX('공통 입력'!$B$5,D9),"")</x:f>
        <x:v>500</x:v>
      </x:c>
      <x:c r="E28" s="2"/>
      <x:c r="F28" s="2"/>
    </x:row>
    <x:row r="29" ht="26" customHeight="1">
      <x:c r="A29" s="2" t="str">
        <x:v>잉여 수량</x:v>
      </x:c>
      <x:c r="B29" s="2" t="n">
        <x:f>IF(ISNUMBER(B28),B28-'공통 입력'!$B$5,"")</x:f>
        <x:v>0</x:v>
      </x:c>
      <x:c r="C29" s="2" t="n">
        <x:f>IF(ISNUMBER(C28),C28-'공통 입력'!$B$5,"")</x:f>
        <x:v>0</x:v>
      </x:c>
      <x:c r="D29" s="2" t="n">
        <x:f>IF(ISNUMBER(D28),D28-'공통 입력'!$B$5,"")</x:f>
        <x:v>0</x:v>
      </x:c>
      <x:c r="E29" s="2"/>
      <x:c r="F29" s="2"/>
    </x:row>
    <x:row r="30" ht="26" customHeight="1">
      <x:c r="A30" s="2" t="str">
        <x:v>적용 단가</x:v>
      </x:c>
      <x:c r="B30" s="12" t="n">
        <x:f>IF(AND(ISNUMBER(B28),ISNUMBER(B10),B10&gt;0),IF(B28&gt;=B10,IF(ISNUMBER(B12),B12,""),IF(ISNUMBER(B11),B11,"")),"")</x:f>
        <x:v>18</x:v>
      </x:c>
      <x:c r="C30" s="12" t="n">
        <x:f>IF(AND(ISNUMBER(C28),ISNUMBER(C10),C10&gt;0),IF(C28&gt;=C10,IF(ISNUMBER(C12),C12,""),IF(ISNUMBER(C11),C11,"")),"")</x:f>
        <x:v>20</x:v>
      </x:c>
      <x:c r="D30" s="12" t="n">
        <x:f>IF(AND(ISNUMBER(D28),ISNUMBER(D10),D10&gt;0),IF(D28&gt;=D10,IF(ISNUMBER(D12),D12,""),IF(ISNUMBER(D11),D11,"")),"")</x:f>
        <x:v>17</x:v>
      </x:c>
      <x:c r="E30" s="2"/>
      <x:c r="F30" s="2"/>
    </x:row>
    <x:row r="31" ht="26" customHeight="1">
      <x:c r="A31" s="2" t="str">
        <x:v>상품과 포장 총액</x:v>
      </x:c>
      <x:c r="B31" s="12" t="n">
        <x:f>IF(AND(ISNUMBER(B28),ISNUMBER(B30),ISNUMBER(B13)),B28*SUM(B30,B13),"")</x:f>
        <x:v>10000</x:v>
      </x:c>
      <x:c r="C31" s="12" t="n">
        <x:f>IF(AND(ISNUMBER(C28),ISNUMBER(C30),ISNUMBER(C13)),C28*SUM(C30,C13),"")</x:f>
        <x:v>11000</x:v>
      </x:c>
      <x:c r="D31" s="12" t="n">
        <x:f>IF(AND(ISNUMBER(D28),ISNUMBER(D30),ISNUMBER(D13)),D28*SUM(D30,D13),"")</x:f>
        <x:v>9500</x:v>
      </x:c>
      <x:c r="E31" s="2"/>
      <x:c r="F31" s="2"/>
    </x:row>
    <x:row r="32" ht="26" customHeight="1">
      <x:c r="A32" s="2" t="str">
        <x:v>고정 비용</x:v>
      </x:c>
      <x:c r="B32" s="12" t="n">
        <x:f>IF(COUNT(B14:B19)=6,SUM(B14:B15,B17:B19)+B16*'공통 입력'!$B$10,"")</x:f>
        <x:v>2750</x:v>
      </x:c>
      <x:c r="C32" s="12" t="n">
        <x:f>IF(COUNT(C14:C19)=6,SUM(C14:C15,C17:C19)+C16*'공통 입력'!$B$10,"")</x:f>
        <x:v>1050</x:v>
      </x:c>
      <x:c r="D32" s="12" t="str">
        <x:f>IF(COUNT(D14:D19)=6,SUM(D14:D15,D17:D19)+D16*'공통 입력'!$B$10,"")</x:f>
      </x:c>
      <x:c r="E32" s="2"/>
      <x:c r="F32" s="2"/>
    </x:row>
    <x:row r="33" ht="26" customHeight="1">
      <x:c r="A33" s="2" t="str">
        <x:v>견적 통화 현금 예상액</x:v>
      </x:c>
      <x:c r="B33" s="12" t="n">
        <x:f>IF(AND(ISNUMBER(B31),ISNUMBER(B32)),SUM(B31:B32)*(1+'공통 입력'!$B$11),"")</x:f>
        <x:v>12750</x:v>
      </x:c>
      <x:c r="C33" s="12" t="n">
        <x:f>IF(AND(ISNUMBER(C31),ISNUMBER(C32)),SUM(C31:C32)*(1+'공통 입력'!$B$11),"")</x:f>
        <x:v>12050</x:v>
      </x:c>
      <x:c r="D33" s="12" t="str">
        <x:f>IF(AND(ISNUMBER(D31),ISNUMBER(D32)),SUM(D31:D32)*(1+'공통 입력'!$B$11),"")</x:f>
      </x:c>
      <x:c r="E33" s="2"/>
      <x:c r="F33" s="2"/>
    </x:row>
    <x:row r="34" ht="26" customHeight="1">
      <x:c r="A34" s="2" t="str">
        <x:v>비교 통화 현금 예상액</x:v>
      </x:c>
      <x:c r="B34" s="12" t="n">
        <x:f>IF(AND(ISNUMBER(B33),ISNUMBER(B7),B7&gt;0,ISNUMBER(B8)),B33*B7,"")</x:f>
        <x:v>12750</x:v>
      </x:c>
      <x:c r="C34" s="12" t="n">
        <x:f>IF(AND(ISNUMBER(C33),ISNUMBER(C7),C7&gt;0,ISNUMBER(C8)),C33*C7,"")</x:f>
        <x:v>12050</x:v>
      </x:c>
      <x:c r="D34" s="12" t="str">
        <x:f>IF(AND(ISNUMBER(D33),ISNUMBER(D7),D7&gt;0,ISNUMBER(D8)),D33*D7,"")</x:f>
      </x:c>
      <x:c r="E34" s="2"/>
      <x:c r="F34" s="2"/>
    </x:row>
    <x:row r="35" ht="26" customHeight="1">
      <x:c r="A35" s="2" t="str">
        <x:v>필요 개당 현금 예상액</x:v>
      </x:c>
      <x:c r="B35" s="12" t="n">
        <x:f>IF(AND(ISNUMBER(B34),ISNUMBER('공통 입력'!$B$5),'공통 입력'!$B$5&gt;0),B34/'공통 입력'!$B$5,"")</x:f>
        <x:v>25.5</x:v>
      </x:c>
      <x:c r="C35" s="12" t="n">
        <x:f>IF(AND(ISNUMBER(C34),ISNUMBER('공통 입력'!$B$5),'공통 입력'!$B$5&gt;0),C34/'공통 입력'!$B$5,"")</x:f>
        <x:v>24.1</x:v>
      </x:c>
      <x:c r="D35" s="12" t="str">
        <x:f>IF(AND(ISNUMBER(D34),ISNUMBER('공통 입력'!$B$5),'공통 입력'!$B$5&gt;0),D34/'공통 입력'!$B$5,"")</x:f>
      </x:c>
      <x:c r="E35" s="2"/>
      <x:c r="F35" s="2"/>
    </x:row>
    <x:row r="36" ht="26" customHeight="1">
      <x:c r="A36" s="2" t="str">
        <x:v>총 달력 일수</x:v>
      </x:c>
      <x:c r="B36" s="2" t="n">
        <x:f>IF(COUNT(B20:B22)=3,SUM(B20:B22),"")</x:f>
        <x:v>50</x:v>
      </x:c>
      <x:c r="C36" s="2" t="n">
        <x:f>IF(COUNT(C20:C22)=3,SUM(C20:C22),"")</x:f>
        <x:v>30</x:v>
      </x:c>
      <x:c r="D36" s="2" t="n">
        <x:f>IF(COUNT(D20:D22)=3,SUM(D20:D22),"")</x:f>
        <x:v>40</x:v>
      </x:c>
      <x:c r="E36" s="2"/>
      <x:c r="F36" s="2"/>
    </x:row>
    <x:row r="37" ht="26" customHeight="1">
      <x:c r="A37" s="2" t="str">
        <x:v>도착 여유 일수</x:v>
      </x:c>
      <x:c r="B37" s="2" t="n">
        <x:f>IF(AND(ISNUMBER(B36),ISNUMBER('공통 입력'!$B$6)),'공통 입력'!$B$6-B36,"")</x:f>
        <x:v>10</x:v>
      </x:c>
      <x:c r="C37" s="2" t="n">
        <x:f>IF(AND(ISNUMBER(C36),ISNUMBER('공통 입력'!$B$6)),'공통 입력'!$B$6-C36,"")</x:f>
        <x:v>30</x:v>
      </x:c>
      <x:c r="D37" s="2" t="n">
        <x:f>IF(AND(ISNUMBER(D36),ISNUMBER('공통 입력'!$B$6)),'공통 입력'!$B$6-D36,"")</x:f>
        <x:v>20</x:v>
      </x:c>
      <x:c r="E37" s="2"/>
      <x:c r="F37" s="2"/>
    </x:row>
    <x:row r="38" ht="48" customHeight="1">
      <x:c r="A38" s="2" t="str">
        <x:v>비용 입력 상태</x:v>
      </x:c>
      <x:c r="B38" s="4" t="str">
        <x:f>IF(OR(NOT(ISNUMBER(B34)),NOT(ISNUMBER(B37))),"비용 또는 환율 입력 누락",IF(OR(B30&lt;0,MIN(B13:B22)&lt;0,NOT(ISNUMBER('공통 입력'!$B$10)),'공통 입력'!$B$10&lt;0,NOT(ISNUMBER('공통 입력'!$B$11)),'공통 입력'!$B$11&lt;0),"입력 오류","비교 가능"))</x:f>
        <x:v>비교 가능</x:v>
      </x:c>
      <x:c r="C38" s="4" t="str">
        <x:f>IF(OR(NOT(ISNUMBER(C34)),NOT(ISNUMBER(C37))),"비용 또는 환율 입력 누락",IF(OR(C30&lt;0,MIN(C13:C22)&lt;0,NOT(ISNUMBER('공통 입력'!$B$10)),'공통 입력'!$B$10&lt;0,NOT(ISNUMBER('공통 입력'!$B$11)),'공통 입력'!$B$11&lt;0),"입력 오류","비교 가능"))</x:f>
        <x:v>비교 가능</x:v>
      </x:c>
      <x:c r="D38" s="4" t="str">
        <x:f>IF(OR(NOT(ISNUMBER(D34)),NOT(ISNUMBER(D37))),"비용 또는 환율 입력 누락",IF(OR(D30&lt;0,MIN(D13:D22)&lt;0,NOT(ISNUMBER('공통 입력'!$B$10)),'공통 입력'!$B$10&lt;0,NOT(ISNUMBER('공통 입력'!$B$11)),'공통 입력'!$B$11&lt;0),"입력 오류","비교 가능"))</x:f>
        <x:v>비용 또는 환율 입력 누락</x:v>
      </x:c>
      <x:c r="E38" s="2"/>
      <x:c r="F38" s="2"/>
    </x:row>
    <x:row r="39" ht="48" customHeight="1">
      <x:c r="A39" s="2" t="str">
        <x:v>증거 확인 상태</x:v>
      </x:c>
      <x:c r="B39" s="4" t="str">
        <x:f>IF(AND(B24="확인",B25="확인",B26="확인",B27&lt;&gt;"",COUNTIFS($B$27:$D$27,B27)=1,B6&lt;&gt;"",'공통 입력'!$B$8&lt;&gt;"",'공통 입력'!$B$9&lt;&gt;"",B5&lt;&gt;"",ISNUMBER(B8),B8&lt;='공통 입력'!$B$7),"비교 가능","증거 미완료")</x:f>
        <x:v>비교 가능</x:v>
      </x:c>
      <x:c r="C39" s="4" t="str">
        <x:f>IF(AND(C24="확인",C25="확인",C26="확인",C27&lt;&gt;"",COUNTIFS($B$27:$D$27,C27)=1,C6&lt;&gt;"",'공통 입력'!$B$8&lt;&gt;"",'공통 입력'!$B$9&lt;&gt;"",C5&lt;&gt;"",ISNUMBER(C8),C8&lt;='공통 입력'!$B$7),"비교 가능","증거 미완료")</x:f>
        <x:v>비교 가능</x:v>
      </x:c>
      <x:c r="D39" s="4" t="str">
        <x:f>IF(AND(D24="확인",D25="확인",D26="확인",D27&lt;&gt;"",COUNTIFS($B$27:$D$27,D27)=1,D6&lt;&gt;"",'공통 입력'!$B$8&lt;&gt;"",'공통 입력'!$B$9&lt;&gt;"",D5&lt;&gt;"",ISNUMBER(D8),D8&lt;='공통 입력'!$B$7),"비교 가능","증거 미완료")</x:f>
        <x:v>증거 미완료</x:v>
      </x:c>
      <x:c r="E39" s="2"/>
      <x:c r="F39" s="2"/>
    </x:row>
    <x:row r="40" ht="48" customHeight="1">
      <x:c r="A40" s="2" t="str">
        <x:v>결정 상태</x:v>
      </x:c>
      <x:c r="B40" s="4" t="str">
        <x:f>IF(B38&lt;&gt;"비교 가능","보류",IF(B39&lt;&gt;"비교 가능","보류",IF(OR(NOT(ISNUMBER(B23)),NOT(ISNUMBER('공통 입력'!$B$7))),"보류",IF(B23&lt;'공통 입력'!$B$7,"견적 만료",IF(B37&lt;0,"도착 기한 초과","비용 비교 가능 발주는 별도 심사")))))</x:f>
        <x:v>비용 비교 가능 발주는 별도 심사</x:v>
      </x:c>
      <x:c r="C40" s="4" t="str">
        <x:f>IF(C38&lt;&gt;"비교 가능","보류",IF(C39&lt;&gt;"비교 가능","보류",IF(OR(NOT(ISNUMBER(C23)),NOT(ISNUMBER('공통 입력'!$B$7))),"보류",IF(C23&lt;'공통 입력'!$B$7,"견적 만료",IF(C37&lt;0,"도착 기한 초과","비용 비교 가능 발주는 별도 심사")))))</x:f>
        <x:v>비용 비교 가능 발주는 별도 심사</x:v>
      </x:c>
      <x:c r="D40" s="4" t="str">
        <x:f>IF(D38&lt;&gt;"비교 가능","보류",IF(D39&lt;&gt;"비교 가능","보류",IF(OR(NOT(ISNUMBER(D23)),NOT(ISNUMBER('공통 입력'!$B$7))),"보류",IF(D23&lt;'공통 입력'!$B$7,"견적 만료",IF(D37&lt;0,"도착 기한 초과","비용 비교 가능 발주는 별도 심사")))))</x:f>
        <x:v>보류</x:v>
      </x:c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2"/>
      <x:c r="C43" s="2"/>
      <x:c r="D43" s="2"/>
      <x:c r="E43" s="2"/>
      <x:c r="F43" s="2"/>
    </x:row>
    <x:row r="44" ht="26" customHeight="1">
      <x:c r="A44" s="2"/>
      <x:c r="B44" s="2"/>
      <x:c r="C44" s="2"/>
      <x:c r="D44" s="2"/>
      <x:c r="E44" s="2"/>
      <x:c r="F44" s="2"/>
    </x:row>
    <x:row r="45" ht="26" customHeight="1">
      <x:c r="A45" s="2"/>
      <x:c r="B45" s="2"/>
      <x:c r="C45" s="2"/>
      <x:c r="D45" s="2"/>
      <x:c r="E45" s="2"/>
      <x:c r="F45" s="2"/>
    </x:row>
  </x:sheetData>
  <x:conditionalFormatting sqref="B38:D40">
    <x:cfRule type="containsText" dxfId="0" priority="1" operator="containsText" text="보류"/>
  </x:conditionalFormatting>
  <x:conditionalFormatting sqref="B24:D26">
    <x:cfRule type="containsText" dxfId="1" priority="2" operator="containsText" text="미확인"/>
  </x:conditionalFormatting>
  <x:dataValidations count="1">
    <x:dataValidation type="list" sqref="B24:D26">
      <x:formula1>"확인,미확인"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8" hidden="0" customWidth="1"/>
    <x:col min="2" max="2" width="24" hidden="0" customWidth="1"/>
    <x:col min="3" max="3" width="24" hidden="0" customWidth="1"/>
    <x:col min="4" max="4" width="24" hidden="0" customWidth="1"/>
    <x:col min="5" max="5" width="28" hidden="0" customWidth="1"/>
    <x:col min="6" max="6" width="2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조건 변경</x:v>
      </x:c>
      <x:c r="B2" s="3"/>
      <x:c r="C2" s="3"/>
      <x:c r="D2" s="3"/>
      <x:c r="E2" s="3"/>
      <x:c r="F2" s="3"/>
    </x:row>
    <x:row r="3" ht="26" customHeight="1">
      <x:c r="A3" s="2"/>
      <x:c r="B3" s="2"/>
      <x:c r="C3" s="2"/>
      <x:c r="D3" s="2"/>
      <x:c r="E3" s="2"/>
      <x:c r="F3" s="2"/>
    </x:row>
    <x:row r="4" ht="26" customHeight="1">
      <x:c r="A4" s="2"/>
      <x:c r="B4" s="2"/>
      <x:c r="C4" s="2"/>
      <x:c r="D4" s="2"/>
      <x:c r="E4" s="2"/>
      <x:c r="F4" s="2"/>
    </x:row>
    <x:row r="5" ht="52" customHeight="1">
      <x:c r="A5" s="4" t="str">
        <x:v>동일한 계산을 사용합니다. 공통 입력을 바꾸고 재계산한 후 결과를 기록하고 복원합니다.</x:v>
      </x:c>
      <x:c r="B5" s="2"/>
      <x:c r="C5" s="2"/>
      <x:c r="D5" s="2"/>
      <x:c r="E5" s="2"/>
      <x:c r="F5" s="2"/>
    </x:row>
    <x:row r="6" ht="52" customHeight="1">
      <x:c r="A6" s="4" t="str">
        <x:v>이천 개에서는 가 십칠, 나 십구의 가상 단가입니다. 실제 견적 구간을 먼저 확인합니다.</x:v>
      </x:c>
      <x:c r="B6" s="2"/>
      <x:c r="C6" s="2"/>
      <x:c r="D6" s="2"/>
      <x:c r="E6" s="2"/>
      <x:c r="F6" s="2"/>
    </x:row>
    <x:row r="7" ht="52" customHeight="1">
      <x:c r="A7" s="4" t="str">
        <x:v>운임 배수와 비용 증가율은 현금 예상액만 바꾸며 세법이나 분류를 결정하지 않습니다.</x:v>
      </x:c>
      <x:c r="B7" s="2"/>
      <x:c r="C7" s="2"/>
      <x:c r="D7" s="2"/>
      <x:c r="E7" s="2"/>
      <x:c r="F7" s="2"/>
    </x:row>
    <x:row r="8" ht="52" customHeight="1">
      <x:c r="A8" s="4" t="str">
        <x:v>선택되지 않은 가격 구간이 비어 있어도 선택한 구간은 사용할 수 있습니다.</x:v>
      </x:c>
      <x:c r="B8" s="2"/>
      <x:c r="C8" s="2"/>
      <x:c r="D8" s="2"/>
      <x:c r="E8" s="2"/>
      <x:c r="F8" s="2"/>
    </x:row>
    <x:row r="9" ht="52" customHeight="1">
      <x:c r="A9" s="4" t="str">
        <x:v>두 국가 사례는 목적지별 작업 사본을 만들어 수입자와 세금 배송 범위를 분리합니다.</x:v>
      </x:c>
      <x:c r="B9" s="2"/>
      <x:c r="C9" s="2"/>
      <x:c r="D9" s="2"/>
      <x:c r="E9" s="2"/>
      <x:c r="F9" s="2"/>
    </x:row>
    <x:row r="10" ht="26" customHeight="1">
      <x:c r="A10" s="2"/>
      <x:c r="B10" s="2"/>
      <x:c r="C10" s="2"/>
      <x:c r="D10" s="2"/>
      <x:c r="E10" s="2"/>
      <x:c r="F10" s="2"/>
    </x:row>
    <x:row r="11" ht="26" customHeight="1">
      <x:c r="A11" s="2"/>
      <x:c r="B11" s="2"/>
      <x:c r="C11" s="2"/>
      <x:c r="D11" s="2"/>
      <x:c r="E11" s="2"/>
      <x:c r="F11" s="2"/>
    </x:row>
    <x:row r="12" ht="26" customHeight="1">
      <x:c r="A12" s="2"/>
      <x:c r="B12" s="2"/>
      <x:c r="C12" s="2"/>
      <x:c r="D12" s="2"/>
      <x:c r="E12" s="2"/>
      <x:c r="F12" s="2"/>
    </x:row>
    <x:row r="13" ht="26" customHeight="1">
      <x:c r="A13" s="2"/>
      <x:c r="B13" s="2"/>
      <x:c r="C13" s="2"/>
      <x:c r="D13" s="2"/>
      <x:c r="E13" s="2"/>
      <x:c r="F13" s="2"/>
    </x:row>
    <x:row r="14" ht="26" customHeight="1">
      <x:c r="A14" s="2"/>
      <x:c r="B14" s="2"/>
      <x:c r="C14" s="2"/>
      <x:c r="D14" s="2"/>
      <x:c r="E14" s="2"/>
      <x:c r="F14" s="2"/>
    </x:row>
    <x:row r="15" ht="26" customHeight="1">
      <x:c r="A15" s="2"/>
      <x:c r="B15" s="2"/>
      <x:c r="C15" s="2"/>
      <x:c r="D15" s="2"/>
      <x:c r="E15" s="2"/>
      <x:c r="F15" s="2"/>
    </x:row>
    <x:row r="16" ht="26" customHeight="1">
      <x:c r="A16" s="2"/>
      <x:c r="B16" s="2"/>
      <x:c r="C16" s="2"/>
      <x:c r="D16" s="2"/>
      <x:c r="E16" s="2"/>
      <x:c r="F16" s="2"/>
    </x:row>
    <x:row r="17" ht="26" customHeight="1">
      <x:c r="A17" s="2"/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2"/>
      <x:c r="C43" s="2"/>
      <x:c r="D43" s="2"/>
      <x:c r="E43" s="2"/>
      <x:c r="F43" s="2"/>
    </x:row>
    <x:row r="44" ht="26" customHeight="1">
      <x:c r="A44" s="2"/>
      <x:c r="B44" s="2"/>
      <x:c r="C44" s="2"/>
      <x:c r="D44" s="2"/>
      <x:c r="E44" s="2"/>
      <x:c r="F44" s="2"/>
    </x:row>
    <x:row r="45" ht="26" customHeight="1">
      <x:c r="A45" s="2"/>
      <x:c r="B45" s="2"/>
      <x:c r="C45" s="2"/>
      <x:c r="D45" s="2"/>
      <x:c r="E45" s="2"/>
      <x:c r="F45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24" hidden="0" customWidth="1"/>
    <x:col min="3" max="3" width="24" hidden="0" customWidth="1"/>
    <x:col min="4" max="4" width="24" hidden="0" customWidth="1"/>
    <x:col min="5" max="5" width="28" hidden="0" customWidth="1"/>
    <x:col min="6" max="6" width="2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누락 증거</x:v>
      </x:c>
      <x:c r="B2" s="3"/>
      <x:c r="C2" s="3"/>
      <x:c r="D2" s="3"/>
      <x:c r="E2" s="3"/>
      <x:c r="F2" s="3"/>
    </x:row>
    <x:row r="3" ht="26" customHeight="1">
      <x:c r="A3" s="2"/>
      <x:c r="B3" s="2"/>
      <x:c r="C3" s="2"/>
      <x:c r="D3" s="2"/>
      <x:c r="E3" s="2"/>
      <x:c r="F3" s="2"/>
    </x:row>
    <x:row r="4" ht="26" customHeight="1">
      <x:c r="A4" s="14" t="str">
        <x:v>견적</x:v>
      </x:c>
      <x:c r="B4" s="14" t="str">
        <x:v>누락 비용 항목 수</x:v>
      </x:c>
      <x:c r="C4" s="14" t="str">
        <x:v>샘플</x:v>
      </x:c>
      <x:c r="D4" s="14" t="str">
        <x:v>통관 범위</x:v>
      </x:c>
      <x:c r="E4" s="14" t="str">
        <x:v>생산 능력</x:v>
      </x:c>
      <x:c r="F4" s="14" t="str">
        <x:v>결정</x:v>
      </x:c>
    </x:row>
    <x:row r="5" ht="46" customHeight="1">
      <x:c r="A5" s="2" t="str">
        <x:v>공급사 가</x:v>
      </x:c>
      <x:c r="B5" s="2" t="n">
        <x:f>COUNTBLANK('견적 명세'!B14:B19)</x:f>
        <x:v>0</x:v>
      </x:c>
      <x:c r="C5" s="2" t="str">
        <x:f>'견적 명세'!B24</x:f>
        <x:v>확인</x:v>
      </x:c>
      <x:c r="D5" s="2" t="str">
        <x:f>'견적 명세'!B25</x:f>
        <x:v>확인</x:v>
      </x:c>
      <x:c r="E5" s="2" t="str">
        <x:f>'견적 명세'!B26</x:f>
        <x:v>확인</x:v>
      </x:c>
      <x:c r="F5" s="4" t="str">
        <x:f>'견적 명세'!B40</x:f>
        <x:v>비용 비교 가능 발주는 별도 심사</x:v>
      </x:c>
    </x:row>
    <x:row r="6" ht="46" customHeight="1">
      <x:c r="A6" s="2" t="str">
        <x:v>공급사 나</x:v>
      </x:c>
      <x:c r="B6" s="2" t="n">
        <x:f>COUNTBLANK('견적 명세'!C14:C19)</x:f>
        <x:v>0</x:v>
      </x:c>
      <x:c r="C6" s="2" t="str">
        <x:f>'견적 명세'!C24</x:f>
        <x:v>확인</x:v>
      </x:c>
      <x:c r="D6" s="2" t="str">
        <x:f>'견적 명세'!C25</x:f>
        <x:v>확인</x:v>
      </x:c>
      <x:c r="E6" s="2" t="str">
        <x:f>'견적 명세'!C26</x:f>
        <x:v>확인</x:v>
      </x:c>
      <x:c r="F6" s="4" t="str">
        <x:f>'견적 명세'!C40</x:f>
        <x:v>비용 비교 가능 발주는 별도 심사</x:v>
      </x:c>
    </x:row>
    <x:row r="7" ht="46" customHeight="1">
      <x:c r="A7" s="2" t="str">
        <x:v>공급사 다</x:v>
      </x:c>
      <x:c r="B7" s="2" t="n">
        <x:f>COUNTBLANK('견적 명세'!D14:D19)</x:f>
        <x:v>1</x:v>
      </x:c>
      <x:c r="C7" s="2" t="str">
        <x:f>'견적 명세'!D24</x:f>
        <x:v>미확인</x:v>
      </x:c>
      <x:c r="D7" s="2" t="str">
        <x:f>'견적 명세'!D25</x:f>
        <x:v>미확인</x:v>
      </x:c>
      <x:c r="E7" s="2" t="str">
        <x:f>'견적 명세'!D26</x:f>
        <x:v>확인</x:v>
      </x:c>
      <x:c r="F7" s="4" t="str">
        <x:f>'견적 명세'!D40</x:f>
        <x:v>보류</x:v>
      </x:c>
    </x:row>
    <x:row r="8" ht="26" customHeight="1">
      <x:c r="A8" s="2"/>
      <x:c r="B8" s="2"/>
      <x:c r="C8" s="2"/>
      <x:c r="D8" s="2"/>
      <x:c r="E8" s="2"/>
      <x:c r="F8" s="2"/>
    </x:row>
    <x:row r="9" ht="26" customHeight="1">
      <x:c r="A9" s="2"/>
      <x:c r="B9" s="2"/>
      <x:c r="C9" s="2"/>
      <x:c r="D9" s="2"/>
      <x:c r="E9" s="2"/>
      <x:c r="F9" s="2"/>
    </x:row>
    <x:row r="10" ht="26" customHeight="1">
      <x:c r="A10" s="2"/>
      <x:c r="B10" s="2"/>
      <x:c r="C10" s="2"/>
      <x:c r="D10" s="2"/>
      <x:c r="E10" s="2"/>
      <x:c r="F10" s="2"/>
    </x:row>
    <x:row r="11" ht="26" customHeight="1">
      <x:c r="A11" s="2"/>
      <x:c r="B11" s="2"/>
      <x:c r="C11" s="2"/>
      <x:c r="D11" s="2"/>
      <x:c r="E11" s="2"/>
      <x:c r="F11" s="2"/>
    </x:row>
    <x:row r="12" ht="26" customHeight="1">
      <x:c r="A12" s="2"/>
      <x:c r="B12" s="2"/>
      <x:c r="C12" s="2"/>
      <x:c r="D12" s="2"/>
      <x:c r="E12" s="2"/>
      <x:c r="F12" s="2"/>
    </x:row>
    <x:row r="13" ht="26" customHeight="1">
      <x:c r="A13" s="2"/>
      <x:c r="B13" s="2"/>
      <x:c r="C13" s="2"/>
      <x:c r="D13" s="2"/>
      <x:c r="E13" s="2"/>
      <x:c r="F13" s="2"/>
    </x:row>
    <x:row r="14" ht="26" customHeight="1">
      <x:c r="A14" s="2"/>
      <x:c r="B14" s="2"/>
      <x:c r="C14" s="2"/>
      <x:c r="D14" s="2"/>
      <x:c r="E14" s="2"/>
      <x:c r="F14" s="2"/>
    </x:row>
    <x:row r="15" ht="26" customHeight="1">
      <x:c r="A15" s="2"/>
      <x:c r="B15" s="2"/>
      <x:c r="C15" s="2"/>
      <x:c r="D15" s="2"/>
      <x:c r="E15" s="2"/>
      <x:c r="F15" s="2"/>
    </x:row>
    <x:row r="16" ht="26" customHeight="1">
      <x:c r="A16" s="2"/>
      <x:c r="B16" s="2"/>
      <x:c r="C16" s="2"/>
      <x:c r="D16" s="2"/>
      <x:c r="E16" s="2"/>
      <x:c r="F16" s="2"/>
    </x:row>
    <x:row r="17" ht="26" customHeight="1">
      <x:c r="A17" s="2"/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2"/>
      <x:c r="C43" s="2"/>
      <x:c r="D43" s="2"/>
      <x:c r="E43" s="2"/>
      <x:c r="F43" s="2"/>
    </x:row>
    <x:row r="44" ht="26" customHeight="1">
      <x:c r="A44" s="2"/>
      <x:c r="B44" s="2"/>
      <x:c r="C44" s="2"/>
      <x:c r="D44" s="2"/>
      <x:c r="E44" s="2"/>
      <x:c r="F44" s="2"/>
    </x:row>
    <x:row r="45" ht="26" customHeight="1">
      <x:c r="A45" s="2"/>
      <x:c r="B45" s="2"/>
      <x:c r="C45" s="2"/>
      <x:c r="D45" s="2"/>
      <x:c r="E45" s="2"/>
      <x:c r="F45" s="2"/>
    </x:row>
  </x:sheetData>
  <x:pageMargins left="0.7" right="0.7" top="0.75" bottom="0.75" header="0.3" footer="0.3"/>
  <x:tableParts count="1">
    <x:tablePart xmlns:r="http://schemas.openxmlformats.org/officeDocument/2006/relationships" r:id="Reda4c458feb84e6a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24" hidden="0" customWidth="1"/>
    <x:col min="3" max="3" width="24" hidden="0" customWidth="1"/>
    <x:col min="4" max="4" width="24" hidden="0" customWidth="1"/>
    <x:col min="5" max="5" width="28" hidden="0" customWidth="1"/>
    <x:col min="6" max="6" width="2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결정 기록</x:v>
      </x:c>
      <x:c r="B2" s="3"/>
      <x:c r="C2" s="3"/>
      <x:c r="D2" s="3"/>
      <x:c r="E2" s="3"/>
      <x:c r="F2" s="3"/>
    </x:row>
    <x:row r="3" ht="26" customHeight="1">
      <x:c r="A3" s="2"/>
      <x:c r="B3" s="2"/>
      <x:c r="C3" s="2"/>
      <x:c r="D3" s="2"/>
      <x:c r="E3" s="2"/>
      <x:c r="F3" s="2"/>
    </x:row>
    <x:row r="4" ht="26" customHeight="1">
      <x:c r="A4" s="14" t="str">
        <x:v>견적 식별</x:v>
      </x:c>
      <x:c r="B4" s="14" t="str">
        <x:v>버전</x:v>
      </x:c>
      <x:c r="C4" s="14" t="str">
        <x:v>결정 책임자</x:v>
      </x:c>
      <x:c r="D4" s="14" t="str">
        <x:v>결정일</x:v>
      </x:c>
      <x:c r="E4" s="14" t="str">
        <x:v>처리</x:v>
      </x:c>
      <x:c r="F4" s="14" t="str">
        <x:v>예외 및 증거</x:v>
      </x:c>
    </x:row>
    <x:row r="5" ht="26" customHeight="1">
      <x:c r="A5" s="2" t="str">
        <x:v>A-1</x:v>
      </x:c>
      <x:c r="B5" s="2" t="str">
        <x:v>1.0</x:v>
      </x:c>
      <x:c r="C5" s="6"/>
      <x:c r="D5" s="7"/>
      <x:c r="E5" s="6"/>
      <x:c r="F5" s="6"/>
    </x:row>
    <x:row r="6" ht="26" customHeight="1">
      <x:c r="A6" s="2" t="str">
        <x:v>B-1</x:v>
      </x:c>
      <x:c r="B6" s="2" t="str">
        <x:v>1.0</x:v>
      </x:c>
      <x:c r="C6" s="6"/>
      <x:c r="D6" s="7"/>
      <x:c r="E6" s="6"/>
      <x:c r="F6" s="6"/>
    </x:row>
    <x:row r="7" ht="26" customHeight="1">
      <x:c r="A7" s="2" t="str">
        <x:v>C-1</x:v>
      </x:c>
      <x:c r="B7" s="2" t="str">
        <x:v>1.0</x:v>
      </x:c>
      <x:c r="C7" s="6"/>
      <x:c r="D7" s="7"/>
      <x:c r="E7" s="6"/>
      <x:c r="F7" s="6"/>
    </x:row>
    <x:row r="8" ht="26" customHeight="1">
      <x:c r="A8" s="2"/>
      <x:c r="B8" s="2"/>
      <x:c r="C8" s="2"/>
      <x:c r="D8" s="2"/>
      <x:c r="E8" s="2"/>
      <x:c r="F8" s="2"/>
    </x:row>
    <x:row r="9" ht="26" customHeight="1">
      <x:c r="A9" s="2"/>
      <x:c r="B9" s="2"/>
      <x:c r="C9" s="2"/>
      <x:c r="D9" s="2"/>
      <x:c r="E9" s="2"/>
      <x:c r="F9" s="2"/>
    </x:row>
    <x:row r="10" ht="26" customHeight="1">
      <x:c r="A10" s="2"/>
      <x:c r="B10" s="2"/>
      <x:c r="C10" s="2"/>
      <x:c r="D10" s="2"/>
      <x:c r="E10" s="2"/>
      <x:c r="F10" s="2"/>
    </x:row>
    <x:row r="11" ht="26" customHeight="1">
      <x:c r="A11" s="2"/>
      <x:c r="B11" s="2"/>
      <x:c r="C11" s="2"/>
      <x:c r="D11" s="2"/>
      <x:c r="E11" s="2"/>
      <x:c r="F11" s="2"/>
    </x:row>
    <x:row r="12" ht="26" customHeight="1">
      <x:c r="A12" s="2"/>
      <x:c r="B12" s="2"/>
      <x:c r="C12" s="2"/>
      <x:c r="D12" s="2"/>
      <x:c r="E12" s="2"/>
      <x:c r="F12" s="2"/>
    </x:row>
    <x:row r="13" ht="26" customHeight="1">
      <x:c r="A13" s="2"/>
      <x:c r="B13" s="2"/>
      <x:c r="C13" s="2"/>
      <x:c r="D13" s="2"/>
      <x:c r="E13" s="2"/>
      <x:c r="F13" s="2"/>
    </x:row>
    <x:row r="14" ht="26" customHeight="1">
      <x:c r="A14" s="2"/>
      <x:c r="B14" s="2"/>
      <x:c r="C14" s="2"/>
      <x:c r="D14" s="2"/>
      <x:c r="E14" s="2"/>
      <x:c r="F14" s="2"/>
    </x:row>
    <x:row r="15" ht="26" customHeight="1">
      <x:c r="A15" s="2"/>
      <x:c r="B15" s="2"/>
      <x:c r="C15" s="2"/>
      <x:c r="D15" s="2"/>
      <x:c r="E15" s="2"/>
      <x:c r="F15" s="2"/>
    </x:row>
    <x:row r="16" ht="26" customHeight="1">
      <x:c r="A16" s="2"/>
      <x:c r="B16" s="2"/>
      <x:c r="C16" s="2"/>
      <x:c r="D16" s="2"/>
      <x:c r="E16" s="2"/>
      <x:c r="F16" s="2"/>
    </x:row>
    <x:row r="17" ht="26" customHeight="1">
      <x:c r="A17" s="2"/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2"/>
      <x:c r="C43" s="2"/>
      <x:c r="D43" s="2"/>
      <x:c r="E43" s="2"/>
      <x:c r="F43" s="2"/>
    </x:row>
    <x:row r="44" ht="26" customHeight="1">
      <x:c r="A44" s="2"/>
      <x:c r="B44" s="2"/>
      <x:c r="C44" s="2"/>
      <x:c r="D44" s="2"/>
      <x:c r="E44" s="2"/>
      <x:c r="F44" s="2"/>
    </x:row>
    <x:row r="45" ht="26" customHeight="1">
      <x:c r="A45" s="2"/>
      <x:c r="B45" s="2"/>
      <x:c r="C45" s="2"/>
      <x:c r="D45" s="2"/>
      <x:c r="E45" s="2"/>
      <x:c r="F45" s="2"/>
    </x:row>
  </x:sheetData>
  <x:pageMargins left="0.7" right="0.7" top="0.75" bottom="0.75" header="0.3" footer="0.3"/>
  <x:tableParts count="1">
    <x:tablePart xmlns:r="http://schemas.openxmlformats.org/officeDocument/2006/relationships" r:id="Rd0a7b080ed2a4141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0" hidden="0" customWidth="1"/>
    <x:col min="2" max="2" width="115" hidden="0" customWidth="1"/>
    <x:col min="3" max="3" width="24" hidden="0" customWidth="1"/>
    <x:col min="4" max="4" width="24" hidden="0" customWidth="1"/>
    <x:col min="5" max="5" width="28" hidden="0" customWidth="1"/>
    <x:col min="6" max="6" width="2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출처와 계산 방법</x:v>
      </x:c>
      <x:c r="B2" s="3"/>
      <x:c r="C2" s="3"/>
      <x:c r="D2" s="3"/>
      <x:c r="E2" s="3"/>
      <x:c r="F2" s="3"/>
    </x:row>
    <x:row r="3" ht="26" customHeight="1">
      <x:c r="A3" s="2"/>
      <x:c r="B3" s="2"/>
      <x:c r="C3" s="2"/>
      <x:c r="D3" s="2"/>
      <x:c r="E3" s="2"/>
      <x:c r="F3" s="2"/>
    </x:row>
    <x:row r="4" ht="40" customHeight="1">
      <x:c r="A4" s="4" t="str">
        <x:v>공식 자료 확인일 이천이십육년 십월 십팔일</x:v>
      </x:c>
      <x:c r="B4" s="2"/>
      <x:c r="C4" s="2"/>
      <x:c r="D4" s="2"/>
      <x:c r="E4" s="2"/>
      <x:c r="F4" s="2"/>
    </x:row>
    <x:row r="5" ht="40" customHeight="1">
      <x:c r="A5" s="4" t="str">
        <x:v>독창적인 가상 모델이며 실제 공급사 자료나 가격 기준이 아닙니다.</x:v>
      </x:c>
      <x:c r="B5" s="2"/>
      <x:c r="C5" s="2"/>
      <x:c r="D5" s="2"/>
      <x:c r="E5" s="2"/>
      <x:c r="F5" s="2"/>
    </x:row>
    <x:row r="6" ht="40" customHeight="1">
      <x:c r="A6" s="4" t="str">
        <x:v>환산값과 증거일은 사용자가 입력하며 실시간 또는 세관 환율이 아닙니다.</x:v>
      </x:c>
      <x:c r="B6" s="2"/>
      <x:c r="C6" s="2"/>
      <x:c r="D6" s="2"/>
      <x:c r="E6" s="2"/>
      <x:c r="F6" s="2"/>
    </x:row>
    <x:row r="7" ht="40" customHeight="1">
      <x:c r="A7" s="4" t="str">
        <x:v>발주마다 견적을 갱신하고 분기마다 양식을 검토합니다.</x:v>
      </x:c>
      <x:c r="B7" s="2"/>
      <x:c r="C7" s="2"/>
      <x:c r="D7" s="2"/>
      <x:c r="E7" s="2"/>
      <x:c r="F7" s="2"/>
    </x:row>
    <x:row r="8" ht="26" customHeight="1">
      <x:c r="A8" s="2"/>
      <x:c r="B8" s="2"/>
      <x:c r="C8" s="2"/>
      <x:c r="D8" s="2"/>
      <x:c r="E8" s="2"/>
      <x:c r="F8" s="2"/>
    </x:row>
    <x:row r="9" ht="26" customHeight="1">
      <x:c r="A9" s="2"/>
      <x:c r="B9" s="2"/>
      <x:c r="C9" s="2"/>
      <x:c r="D9" s="2"/>
      <x:c r="E9" s="2"/>
      <x:c r="F9" s="2"/>
    </x:row>
    <x:row r="10" ht="26" customHeight="1">
      <x:c r="A10" s="2" t="str">
        <x:v>US</x:v>
      </x:c>
      <x:c r="B10" s="16" t="str">
        <x:v>https://www.trade.gov/determine-total-export-price</x:v>
      </x:c>
      <x:c r="C10" s="2"/>
      <x:c r="D10" s="2"/>
      <x:c r="E10" s="2"/>
      <x:c r="F10" s="2"/>
    </x:row>
    <x:row r="11" ht="26" customHeight="1">
      <x:c r="A11" s="2" t="str">
        <x:v>TW</x:v>
      </x:c>
      <x:c r="B11" s="16" t="str">
        <x:v>https://web.customs.gov.tw/singlehtml/1207?cntId=cus1_93288_1207</x:v>
      </x:c>
      <x:c r="C11" s="2"/>
      <x:c r="D11" s="2"/>
      <x:c r="E11" s="2"/>
      <x:c r="F11" s="2"/>
    </x:row>
    <x:row r="12" ht="26" customHeight="1">
      <x:c r="A12" s="2" t="str">
        <x:v>JP</x:v>
      </x:c>
      <x:c r="B12" s="16" t="str">
        <x:v>https://www.customs.go.jp/koujigaku/hokenryofumei.htm</x:v>
      </x:c>
      <x:c r="C12" s="2"/>
      <x:c r="D12" s="2"/>
      <x:c r="E12" s="2"/>
      <x:c r="F12" s="2"/>
    </x:row>
    <x:row r="13" ht="26" customHeight="1">
      <x:c r="A13" s="2" t="str">
        <x:v>KR</x:v>
      </x:c>
      <x:c r="B13" s="16" t="str">
        <x:v>https://www.customs.go.kr/kcs/na/ntt/selectNttInfo.do?mi=2891&amp;nttSn=10081536&amp;nttSnUrl=search</x:v>
      </x:c>
      <x:c r="C13" s="2"/>
      <x:c r="D13" s="2"/>
      <x:c r="E13" s="2"/>
      <x:c r="F13" s="2"/>
    </x:row>
    <x:row r="14" ht="26" customHeight="1">
      <x:c r="A14" s="2" t="str">
        <x:v>Giftpack</x:v>
      </x:c>
      <x:c r="B14" s="16" t="str">
        <x:v>https://giftpack.ai/faq/</x:v>
      </x:c>
      <x:c r="C14" s="2"/>
      <x:c r="D14" s="2"/>
      <x:c r="E14" s="2"/>
      <x:c r="F14" s="2"/>
    </x:row>
    <x:row r="15" ht="26" customHeight="1">
      <x:c r="A15" s="2"/>
      <x:c r="B15" s="2"/>
      <x:c r="C15" s="2"/>
      <x:c r="D15" s="2"/>
      <x:c r="E15" s="2"/>
      <x:c r="F15" s="2"/>
    </x:row>
    <x:row r="16" ht="26" customHeight="1">
      <x:c r="A16" s="2"/>
      <x:c r="B16" s="2"/>
      <x:c r="C16" s="2"/>
      <x:c r="D16" s="2"/>
      <x:c r="E16" s="2"/>
      <x:c r="F16" s="2"/>
    </x:row>
    <x:row r="17" ht="26" customHeight="1">
      <x:c r="A17" s="2"/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2"/>
      <x:c r="C43" s="2"/>
      <x:c r="D43" s="2"/>
      <x:c r="E43" s="2"/>
      <x:c r="F43" s="2"/>
    </x:row>
    <x:row r="44" ht="26" customHeight="1">
      <x:c r="A44" s="2"/>
      <x:c r="B44" s="2"/>
      <x:c r="C44" s="2"/>
      <x:c r="D44" s="2"/>
      <x:c r="E44" s="2"/>
      <x:c r="F44" s="2"/>
    </x:row>
    <x:row r="45" ht="26" customHeight="1">
      <x:c r="A45" s="2"/>
      <x:c r="B45" s="2"/>
      <x:c r="C45" s="2"/>
      <x:c r="D45" s="2"/>
      <x:c r="E45" s="2"/>
      <x:c r="F45" s="2"/>
    </x:row>
  </x:sheetData>
  <x:pageMargins left="0.7" right="0.7" top="0.75" bottom="0.75" header="0.3" footer="0.3"/>
</x:worksheet>
</file>