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95eea1683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개요" sheetId="1" r:id="R374d21b424874a9f"/>
    <x:sheet xmlns:r="http://schemas.openxmlformats.org/officeDocument/2006/relationships" name="기한 관리" sheetId="2" r:id="R421dddbe49ca4fb0"/>
    <x:sheet xmlns:r="http://schemas.openxmlformats.org/officeDocument/2006/relationships" name="사건 접수" sheetId="3" r:id="R869bf0d1c1ed4f35"/>
    <x:sheet xmlns:r="http://schemas.openxmlformats.org/officeDocument/2006/relationships" name="비용" sheetId="4" r:id="Rf3ff96faab0641f5"/>
    <x:sheet xmlns:r="http://schemas.openxmlformats.org/officeDocument/2006/relationships" name="해결 기록" sheetId="5" r:id="R0ad27829612d4739"/>
    <x:sheet xmlns:r="http://schemas.openxmlformats.org/officeDocument/2006/relationships" name="검증" sheetId="6" r:id="R7c19fa750b764502"/>
    <x:sheet xmlns:r="http://schemas.openxmlformats.org/officeDocument/2006/relationships" name="사용 안내" sheetId="7" r:id="R6690fb5e8e1647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0"/>
      <x:color rgb="FF263238"/>
      <x:name val="Noto Sans CJK KR"/>
    </x:font>
    <x:font>
      <x:b/>
      <x:sz val="15"/>
      <x:color rgb="FF16324F"/>
      <x:name val="Noto Sans CJK KR"/>
    </x:font>
    <x:font>
      <x:b/>
      <x:sz val="10"/>
      <x:color rgb="FFFFFFFF"/>
      <x:name val="Noto Sans CJK KR"/>
    </x:font>
    <x:font>
      <x:b/>
      <x:sz val="14"/>
      <x:color rgb="FF16324F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6324F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9d414614d4977" /><Relationship Type="http://schemas.openxmlformats.org/officeDocument/2006/relationships/theme" Target="/xl/theme/theme1.xml" Id="Rb9be2bebe6aa4db2" /><Relationship Type="http://schemas.openxmlformats.org/officeDocument/2006/relationships/sharedStrings" Target="/xl/sharedStrings.xml" Id="R1115e68c829d444f" /><Relationship Type="http://schemas.openxmlformats.org/officeDocument/2006/relationships/worksheet" Target="/xl/worksheets/sheet1.xml" Id="R374d21b424874a9f" /><Relationship Type="http://schemas.openxmlformats.org/officeDocument/2006/relationships/worksheet" Target="/xl/worksheets/sheet2.xml" Id="R421dddbe49ca4fb0" /><Relationship Type="http://schemas.openxmlformats.org/officeDocument/2006/relationships/worksheet" Target="/xl/worksheets/sheet3.xml" Id="R869bf0d1c1ed4f35" /><Relationship Type="http://schemas.openxmlformats.org/officeDocument/2006/relationships/worksheet" Target="/xl/worksheets/sheet4.xml" Id="Rf3ff96faab0641f5" /><Relationship Type="http://schemas.openxmlformats.org/officeDocument/2006/relationships/worksheet" Target="/xl/worksheets/sheet5.xml" Id="R0ad27829612d4739" /><Relationship Type="http://schemas.openxmlformats.org/officeDocument/2006/relationships/worksheet" Target="/xl/worksheets/sheet6.xml" Id="R7c19fa750b764502" /><Relationship Type="http://schemas.openxmlformats.org/officeDocument/2006/relationships/worksheet" Target="/xl/worksheets/sheet7.xml" Id="R6690fb5e8e1647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/>
  </x:sheetViews>
  <x:sheetFormatPr defaultRowHeight="15"/>
  <x:cols>
    <x:col min="1" max="1" width="47" hidden="0" customWidth="1"/>
    <x:col min="2" max="2" width="2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기업 선물 배송 예외 관리표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 t="str">
        <x:v>기준일（수정 가능）</x:v>
      </x:c>
      <x:c r="B4" s="5" t="d">
        <x:v>2026-10-17T12:00:00.000Z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7" t="str">
        <x:v>지표</x:v>
      </x:c>
      <x:c r="B6" s="7" t="str">
        <x:v>현재 값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3" customHeight="1">
      <x:c r="A7" s="2" t="str">
        <x:v>미해결 사건</x:v>
      </x:c>
      <x:c r="B7" s="2" t="n">
        <x:f>COUNTIFS('사건 접수'!$A$5:$A$104,"&lt;&gt;",'사건 접수'!$K$5:$K$104,"&lt;&gt;종결")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3" customHeight="1">
      <x:c r="A8" s="2" t="str">
        <x:v>약속일 초과</x:v>
      </x:c>
      <x:c r="B8" s="2" t="n">
        <x:f>COUNTIFS('기한 관리'!$E$5:$E$104,"약속일 초과")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3" customHeight="1">
      <x:c r="A9" s="2" t="str">
        <x:v>행사일 도래 또는 경과</x:v>
      </x:c>
      <x:c r="B9" s="2" t="n">
        <x:f>COUNTIFS('기한 관리'!$F$5:$F$104,"행사일 도래")</x:f>
        <x:v>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3" customHeight="1">
      <x:c r="A10" s="2" t="str">
        <x:v>중복 의심 사건</x:v>
      </x:c>
      <x:c r="B10" s="2" t="n">
        <x:f>COUNTIFS('기한 관리'!$G$5:$G$104,"중복 의심")</x:f>
        <x:v>0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3" customHeight="1">
      <x:c r="A11" s="2" t="str">
        <x:v>종결 기록 미비</x:v>
      </x:c>
      <x:c r="B11" s="2" t="n">
        <x:f>COUNTIFS('기한 관리'!$J$5:$J$104,"종결 기록 미비")</x:f>
        <x:v>0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3" customHeight="1">
      <x:c r="A12" s="2" t="str">
        <x:v>예외 순비용</x:v>
      </x:c>
      <x:c r="B12" s="2" t="n">
        <x:f>SUM('비용'!$G$5:$G$104)</x:f>
        <x:v>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3" customHeight="1">
      <x:c r="A13" s="2" t="str">
        <x:v>필수 항목 누락</x:v>
      </x:c>
      <x:c r="B13" s="2" t="n">
        <x:f>COUNTIFS('기한 관리'!$I$5:$I$104,"필수 항목 누락")</x:f>
        <x:v>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3" customHeight="1">
      <x:c r="A14" s="2" t="str">
        <x:v>날짜 순서 오류</x:v>
      </x:c>
      <x:c r="B14" s="2" t="n">
        <x:f>COUNTIFS('기한 관리'!$H$5:$H$104,"날짜 순서 오류")</x:f>
        <x:v>0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2" t="str">
        <x:v>보상을 청구하기 전에 배송업체 규정을 확인하세요.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기한 관리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사건 번호</x:v>
      </x:c>
      <x:c r="B4" s="9" t="str">
        <x:v>기준일</x:v>
      </x:c>
      <x:c r="C4" s="9" t="str">
        <x:v>경과 일수</x:v>
      </x:c>
      <x:c r="D4" s="9" t="str">
        <x:v>약속일까지</x:v>
      </x:c>
      <x:c r="E4" s="9" t="str">
        <x:v>약속 상태</x:v>
      </x:c>
      <x:c r="F4" s="9" t="str">
        <x:v>행사 위험</x:v>
      </x:c>
      <x:c r="G4" s="9" t="str">
        <x:v>연관 번호 점검</x:v>
      </x:c>
      <x:c r="H4" s="9" t="str">
        <x:v>날짜 점검</x:v>
      </x:c>
      <x:c r="I4" s="9" t="str">
        <x:v>필수 항목</x:v>
      </x:c>
      <x:c r="J4" s="9" t="str">
        <x:v>종결 점검</x:v>
      </x:c>
      <x:c r="K4" s="2"/>
      <x:c r="L4" s="2"/>
      <x:c r="M4" s="2"/>
    </x:row>
    <x:row r="5">
      <x:c r="A5" s="2" t="str">
        <x:f>IF('사건 접수'!A5="","",'사건 접수'!A5)</x:f>
      </x:c>
      <x:c r="B5" s="4" t="str">
        <x:f>IF(A5="","",'개요'!$B$4)</x:f>
      </x:c>
      <x:c r="C5" s="2" t="str">
        <x:f>IF(A5="","",IF('사건 접수'!G5="","",MAX(0,B5-'사건 접수'!G5)))</x:f>
      </x:c>
      <x:c r="D5" s="2" t="str">
        <x:f>IF(A5="","",IF('사건 접수'!H5="","",'사건 접수'!H5-B5))</x:f>
      </x:c>
      <x:c r="E5" s="2" t="str">
        <x:f>IF(A5="","",IF('사건 접수'!H5="","약속일 누락",IF('사건 접수'!K5="종결","종결",IF(B5&gt;'사건 접수'!H5,"약속일 초과","미해결"))))</x:f>
      </x:c>
      <x:c r="F5" s="2" t="str">
        <x:f>IF(A5="","",IF('사건 접수'!I5="","행사일 누락",IF(B5&gt;='사건 접수'!I5,"행사일 도래","행사일 전")))</x:f>
      </x:c>
      <x:c r="G5" s="2" t="str">
        <x:f>IF(A5="","",IF('사건 접수'!B5="","연관 번호 누락",IF(COUNTIFS('사건 접수'!$B$5:$B$104,'사건 접수'!B5)&gt;1,"중복 의심","유일")))</x:f>
      </x:c>
      <x:c r="H5" s="2" t="str">
        <x:f>IF(A5="","",IF(OR('사건 접수'!G5="",'사건 접수'!H5=""),"날짜 누락",IF('사건 접수'!H5&lt;'사건 접수'!G5,"날짜 순서 오류","정상")))</x:f>
      </x:c>
      <x:c r="I5" s="2" t="str">
        <x:f>IF(A5="","",IF(OR('사건 접수'!C5="",'사건 접수'!D5="",'사건 접수'!E5="",'사건 접수'!F5="",'사건 접수'!J5=""),"필수 항목 누락","정상"))</x:f>
      </x:c>
      <x:c r="J5" s="2" t="str">
        <x:f>IF(A5="","",IF('사건 접수'!K5&lt;&gt;"종결","미해결",IF(OR('해결 기록'!B5="",'해결 기록'!C5="",'해결 기록'!D5="",'해결 기록'!E5="",'해결 기록'!G5=""),"종결 기록 미비","종결 기록 완료")))</x:f>
      </x:c>
      <x:c r="K5" s="2"/>
      <x:c r="L5" s="2"/>
      <x:c r="M5" s="2"/>
    </x:row>
    <x:row r="6">
      <x:c r="A6" s="2" t="str">
        <x:f>IF('사건 접수'!A6="","",'사건 접수'!A6)</x:f>
      </x:c>
      <x:c r="B6" s="4" t="str">
        <x:f>IF(A6="","",'개요'!$B$4)</x:f>
      </x:c>
      <x:c r="C6" s="2" t="str">
        <x:f>IF(A6="","",IF('사건 접수'!G6="","",MAX(0,B6-'사건 접수'!G6)))</x:f>
      </x:c>
      <x:c r="D6" s="2" t="str">
        <x:f>IF(A6="","",IF('사건 접수'!H6="","",'사건 접수'!H6-B6))</x:f>
      </x:c>
      <x:c r="E6" s="2" t="str">
        <x:f>IF(A6="","",IF('사건 접수'!H6="","약속일 누락",IF('사건 접수'!K6="종결","종결",IF(B6&gt;'사건 접수'!H6,"약속일 초과","미해결"))))</x:f>
      </x:c>
      <x:c r="F6" s="2" t="str">
        <x:f>IF(A6="","",IF('사건 접수'!I6="","행사일 누락",IF(B6&gt;='사건 접수'!I6,"행사일 도래","행사일 전")))</x:f>
      </x:c>
      <x:c r="G6" s="2" t="str">
        <x:f>IF(A6="","",IF('사건 접수'!B6="","연관 번호 누락",IF(COUNTIFS('사건 접수'!$B$5:$B$104,'사건 접수'!B6)&gt;1,"중복 의심","유일")))</x:f>
      </x:c>
      <x:c r="H6" s="2" t="str">
        <x:f>IF(A6="","",IF(OR('사건 접수'!G6="",'사건 접수'!H6=""),"날짜 누락",IF('사건 접수'!H6&lt;'사건 접수'!G6,"날짜 순서 오류","정상")))</x:f>
      </x:c>
      <x:c r="I6" s="2" t="str">
        <x:f>IF(A6="","",IF(OR('사건 접수'!C6="",'사건 접수'!D6="",'사건 접수'!E6="",'사건 접수'!F6="",'사건 접수'!J6=""),"필수 항목 누락","정상"))</x:f>
      </x:c>
      <x:c r="J6" s="2" t="str">
        <x:f>IF(A6="","",IF('사건 접수'!K6&lt;&gt;"종결","미해결",IF(OR('해결 기록'!B6="",'해결 기록'!C6="",'해결 기록'!D6="",'해결 기록'!E6="",'해결 기록'!G6=""),"종결 기록 미비","종결 기록 완료")))</x:f>
      </x:c>
      <x:c r="K6" s="2"/>
      <x:c r="L6" s="2"/>
      <x:c r="M6" s="2"/>
    </x:row>
    <x:row r="7">
      <x:c r="A7" s="2" t="str">
        <x:f>IF('사건 접수'!A7="","",'사건 접수'!A7)</x:f>
      </x:c>
      <x:c r="B7" s="4" t="str">
        <x:f>IF(A7="","",'개요'!$B$4)</x:f>
      </x:c>
      <x:c r="C7" s="2" t="str">
        <x:f>IF(A7="","",IF('사건 접수'!G7="","",MAX(0,B7-'사건 접수'!G7)))</x:f>
      </x:c>
      <x:c r="D7" s="2" t="str">
        <x:f>IF(A7="","",IF('사건 접수'!H7="","",'사건 접수'!H7-B7))</x:f>
      </x:c>
      <x:c r="E7" s="2" t="str">
        <x:f>IF(A7="","",IF('사건 접수'!H7="","약속일 누락",IF('사건 접수'!K7="종결","종결",IF(B7&gt;'사건 접수'!H7,"약속일 초과","미해결"))))</x:f>
      </x:c>
      <x:c r="F7" s="2" t="str">
        <x:f>IF(A7="","",IF('사건 접수'!I7="","행사일 누락",IF(B7&gt;='사건 접수'!I7,"행사일 도래","행사일 전")))</x:f>
      </x:c>
      <x:c r="G7" s="2" t="str">
        <x:f>IF(A7="","",IF('사건 접수'!B7="","연관 번호 누락",IF(COUNTIFS('사건 접수'!$B$5:$B$104,'사건 접수'!B7)&gt;1,"중복 의심","유일")))</x:f>
      </x:c>
      <x:c r="H7" s="2" t="str">
        <x:f>IF(A7="","",IF(OR('사건 접수'!G7="",'사건 접수'!H7=""),"날짜 누락",IF('사건 접수'!H7&lt;'사건 접수'!G7,"날짜 순서 오류","정상")))</x:f>
      </x:c>
      <x:c r="I7" s="2" t="str">
        <x:f>IF(A7="","",IF(OR('사건 접수'!C7="",'사건 접수'!D7="",'사건 접수'!E7="",'사건 접수'!F7="",'사건 접수'!J7=""),"필수 항목 누락","정상"))</x:f>
      </x:c>
      <x:c r="J7" s="2" t="str">
        <x:f>IF(A7="","",IF('사건 접수'!K7&lt;&gt;"종결","미해결",IF(OR('해결 기록'!B7="",'해결 기록'!C7="",'해결 기록'!D7="",'해결 기록'!E7="",'해결 기록'!G7=""),"종결 기록 미비","종결 기록 완료")))</x:f>
      </x:c>
      <x:c r="K7" s="2"/>
      <x:c r="L7" s="2"/>
      <x:c r="M7" s="2"/>
    </x:row>
    <x:row r="8">
      <x:c r="A8" s="2" t="str">
        <x:f>IF('사건 접수'!A8="","",'사건 접수'!A8)</x:f>
      </x:c>
      <x:c r="B8" s="4" t="str">
        <x:f>IF(A8="","",'개요'!$B$4)</x:f>
      </x:c>
      <x:c r="C8" s="2" t="str">
        <x:f>IF(A8="","",IF('사건 접수'!G8="","",MAX(0,B8-'사건 접수'!G8)))</x:f>
      </x:c>
      <x:c r="D8" s="2" t="str">
        <x:f>IF(A8="","",IF('사건 접수'!H8="","",'사건 접수'!H8-B8))</x:f>
      </x:c>
      <x:c r="E8" s="2" t="str">
        <x:f>IF(A8="","",IF('사건 접수'!H8="","약속일 누락",IF('사건 접수'!K8="종결","종결",IF(B8&gt;'사건 접수'!H8,"약속일 초과","미해결"))))</x:f>
      </x:c>
      <x:c r="F8" s="2" t="str">
        <x:f>IF(A8="","",IF('사건 접수'!I8="","행사일 누락",IF(B8&gt;='사건 접수'!I8,"행사일 도래","행사일 전")))</x:f>
      </x:c>
      <x:c r="G8" s="2" t="str">
        <x:f>IF(A8="","",IF('사건 접수'!B8="","연관 번호 누락",IF(COUNTIFS('사건 접수'!$B$5:$B$104,'사건 접수'!B8)&gt;1,"중복 의심","유일")))</x:f>
      </x:c>
      <x:c r="H8" s="2" t="str">
        <x:f>IF(A8="","",IF(OR('사건 접수'!G8="",'사건 접수'!H8=""),"날짜 누락",IF('사건 접수'!H8&lt;'사건 접수'!G8,"날짜 순서 오류","정상")))</x:f>
      </x:c>
      <x:c r="I8" s="2" t="str">
        <x:f>IF(A8="","",IF(OR('사건 접수'!C8="",'사건 접수'!D8="",'사건 접수'!E8="",'사건 접수'!F8="",'사건 접수'!J8=""),"필수 항목 누락","정상"))</x:f>
      </x:c>
      <x:c r="J8" s="2" t="str">
        <x:f>IF(A8="","",IF('사건 접수'!K8&lt;&gt;"종결","미해결",IF(OR('해결 기록'!B8="",'해결 기록'!C8="",'해결 기록'!D8="",'해결 기록'!E8="",'해결 기록'!G8=""),"종결 기록 미비","종결 기록 완료")))</x:f>
      </x:c>
      <x:c r="K8" s="2"/>
      <x:c r="L8" s="2"/>
      <x:c r="M8" s="2"/>
    </x:row>
    <x:row r="9">
      <x:c r="A9" s="2" t="str">
        <x:f>IF('사건 접수'!A9="","",'사건 접수'!A9)</x:f>
      </x:c>
      <x:c r="B9" s="4" t="str">
        <x:f>IF(A9="","",'개요'!$B$4)</x:f>
      </x:c>
      <x:c r="C9" s="2" t="str">
        <x:f>IF(A9="","",IF('사건 접수'!G9="","",MAX(0,B9-'사건 접수'!G9)))</x:f>
      </x:c>
      <x:c r="D9" s="2" t="str">
        <x:f>IF(A9="","",IF('사건 접수'!H9="","",'사건 접수'!H9-B9))</x:f>
      </x:c>
      <x:c r="E9" s="2" t="str">
        <x:f>IF(A9="","",IF('사건 접수'!H9="","약속일 누락",IF('사건 접수'!K9="종결","종결",IF(B9&gt;'사건 접수'!H9,"약속일 초과","미해결"))))</x:f>
      </x:c>
      <x:c r="F9" s="2" t="str">
        <x:f>IF(A9="","",IF('사건 접수'!I9="","행사일 누락",IF(B9&gt;='사건 접수'!I9,"행사일 도래","행사일 전")))</x:f>
      </x:c>
      <x:c r="G9" s="2" t="str">
        <x:f>IF(A9="","",IF('사건 접수'!B9="","연관 번호 누락",IF(COUNTIFS('사건 접수'!$B$5:$B$104,'사건 접수'!B9)&gt;1,"중복 의심","유일")))</x:f>
      </x:c>
      <x:c r="H9" s="2" t="str">
        <x:f>IF(A9="","",IF(OR('사건 접수'!G9="",'사건 접수'!H9=""),"날짜 누락",IF('사건 접수'!H9&lt;'사건 접수'!G9,"날짜 순서 오류","정상")))</x:f>
      </x:c>
      <x:c r="I9" s="2" t="str">
        <x:f>IF(A9="","",IF(OR('사건 접수'!C9="",'사건 접수'!D9="",'사건 접수'!E9="",'사건 접수'!F9="",'사건 접수'!J9=""),"필수 항목 누락","정상"))</x:f>
      </x:c>
      <x:c r="J9" s="2" t="str">
        <x:f>IF(A9="","",IF('사건 접수'!K9&lt;&gt;"종결","미해결",IF(OR('해결 기록'!B9="",'해결 기록'!C9="",'해결 기록'!D9="",'해결 기록'!E9="",'해결 기록'!G9=""),"종결 기록 미비","종결 기록 완료")))</x:f>
      </x:c>
      <x:c r="K9" s="2"/>
      <x:c r="L9" s="2"/>
      <x:c r="M9" s="2"/>
    </x:row>
    <x:row r="10">
      <x:c r="A10" s="2" t="str">
        <x:f>IF('사건 접수'!A10="","",'사건 접수'!A10)</x:f>
      </x:c>
      <x:c r="B10" s="4" t="str">
        <x:f>IF(A10="","",'개요'!$B$4)</x:f>
      </x:c>
      <x:c r="C10" s="2" t="str">
        <x:f>IF(A10="","",IF('사건 접수'!G10="","",MAX(0,B10-'사건 접수'!G10)))</x:f>
      </x:c>
      <x:c r="D10" s="2" t="str">
        <x:f>IF(A10="","",IF('사건 접수'!H10="","",'사건 접수'!H10-B10))</x:f>
      </x:c>
      <x:c r="E10" s="2" t="str">
        <x:f>IF(A10="","",IF('사건 접수'!H10="","약속일 누락",IF('사건 접수'!K10="종결","종결",IF(B10&gt;'사건 접수'!H10,"약속일 초과","미해결"))))</x:f>
      </x:c>
      <x:c r="F10" s="2" t="str">
        <x:f>IF(A10="","",IF('사건 접수'!I10="","행사일 누락",IF(B10&gt;='사건 접수'!I10,"행사일 도래","행사일 전")))</x:f>
      </x:c>
      <x:c r="G10" s="2" t="str">
        <x:f>IF(A10="","",IF('사건 접수'!B10="","연관 번호 누락",IF(COUNTIFS('사건 접수'!$B$5:$B$104,'사건 접수'!B10)&gt;1,"중복 의심","유일")))</x:f>
      </x:c>
      <x:c r="H10" s="2" t="str">
        <x:f>IF(A10="","",IF(OR('사건 접수'!G10="",'사건 접수'!H10=""),"날짜 누락",IF('사건 접수'!H10&lt;'사건 접수'!G10,"날짜 순서 오류","정상")))</x:f>
      </x:c>
      <x:c r="I10" s="2" t="str">
        <x:f>IF(A10="","",IF(OR('사건 접수'!C10="",'사건 접수'!D10="",'사건 접수'!E10="",'사건 접수'!F10="",'사건 접수'!J10=""),"필수 항목 누락","정상"))</x:f>
      </x:c>
      <x:c r="J10" s="2" t="str">
        <x:f>IF(A10="","",IF('사건 접수'!K10&lt;&gt;"종결","미해결",IF(OR('해결 기록'!B10="",'해결 기록'!C10="",'해결 기록'!D10="",'해결 기록'!E10="",'해결 기록'!G10=""),"종결 기록 미비","종결 기록 완료")))</x:f>
      </x:c>
      <x:c r="K10" s="2"/>
      <x:c r="L10" s="2"/>
      <x:c r="M10" s="2"/>
    </x:row>
    <x:row r="11">
      <x:c r="A11" s="2" t="str">
        <x:f>IF('사건 접수'!A11="","",'사건 접수'!A11)</x:f>
      </x:c>
      <x:c r="B11" s="4" t="str">
        <x:f>IF(A11="","",'개요'!$B$4)</x:f>
      </x:c>
      <x:c r="C11" s="2" t="str">
        <x:f>IF(A11="","",IF('사건 접수'!G11="","",MAX(0,B11-'사건 접수'!G11)))</x:f>
      </x:c>
      <x:c r="D11" s="2" t="str">
        <x:f>IF(A11="","",IF('사건 접수'!H11="","",'사건 접수'!H11-B11))</x:f>
      </x:c>
      <x:c r="E11" s="2" t="str">
        <x:f>IF(A11="","",IF('사건 접수'!H11="","약속일 누락",IF('사건 접수'!K11="종결","종결",IF(B11&gt;'사건 접수'!H11,"약속일 초과","미해결"))))</x:f>
      </x:c>
      <x:c r="F11" s="2" t="str">
        <x:f>IF(A11="","",IF('사건 접수'!I11="","행사일 누락",IF(B11&gt;='사건 접수'!I11,"행사일 도래","행사일 전")))</x:f>
      </x:c>
      <x:c r="G11" s="2" t="str">
        <x:f>IF(A11="","",IF('사건 접수'!B11="","연관 번호 누락",IF(COUNTIFS('사건 접수'!$B$5:$B$104,'사건 접수'!B11)&gt;1,"중복 의심","유일")))</x:f>
      </x:c>
      <x:c r="H11" s="2" t="str">
        <x:f>IF(A11="","",IF(OR('사건 접수'!G11="",'사건 접수'!H11=""),"날짜 누락",IF('사건 접수'!H11&lt;'사건 접수'!G11,"날짜 순서 오류","정상")))</x:f>
      </x:c>
      <x:c r="I11" s="2" t="str">
        <x:f>IF(A11="","",IF(OR('사건 접수'!C11="",'사건 접수'!D11="",'사건 접수'!E11="",'사건 접수'!F11="",'사건 접수'!J11=""),"필수 항목 누락","정상"))</x:f>
      </x:c>
      <x:c r="J11" s="2" t="str">
        <x:f>IF(A11="","",IF('사건 접수'!K11&lt;&gt;"종결","미해결",IF(OR('해결 기록'!B11="",'해결 기록'!C11="",'해결 기록'!D11="",'해결 기록'!E11="",'해결 기록'!G11=""),"종결 기록 미비","종결 기록 완료")))</x:f>
      </x:c>
      <x:c r="K11" s="2"/>
      <x:c r="L11" s="2"/>
      <x:c r="M11" s="2"/>
    </x:row>
    <x:row r="12">
      <x:c r="A12" s="2" t="str">
        <x:f>IF('사건 접수'!A12="","",'사건 접수'!A12)</x:f>
      </x:c>
      <x:c r="B12" s="4" t="str">
        <x:f>IF(A12="","",'개요'!$B$4)</x:f>
      </x:c>
      <x:c r="C12" s="2" t="str">
        <x:f>IF(A12="","",IF('사건 접수'!G12="","",MAX(0,B12-'사건 접수'!G12)))</x:f>
      </x:c>
      <x:c r="D12" s="2" t="str">
        <x:f>IF(A12="","",IF('사건 접수'!H12="","",'사건 접수'!H12-B12))</x:f>
      </x:c>
      <x:c r="E12" s="2" t="str">
        <x:f>IF(A12="","",IF('사건 접수'!H12="","약속일 누락",IF('사건 접수'!K12="종결","종결",IF(B12&gt;'사건 접수'!H12,"약속일 초과","미해결"))))</x:f>
      </x:c>
      <x:c r="F12" s="2" t="str">
        <x:f>IF(A12="","",IF('사건 접수'!I12="","행사일 누락",IF(B12&gt;='사건 접수'!I12,"행사일 도래","행사일 전")))</x:f>
      </x:c>
      <x:c r="G12" s="2" t="str">
        <x:f>IF(A12="","",IF('사건 접수'!B12="","연관 번호 누락",IF(COUNTIFS('사건 접수'!$B$5:$B$104,'사건 접수'!B12)&gt;1,"중복 의심","유일")))</x:f>
      </x:c>
      <x:c r="H12" s="2" t="str">
        <x:f>IF(A12="","",IF(OR('사건 접수'!G12="",'사건 접수'!H12=""),"날짜 누락",IF('사건 접수'!H12&lt;'사건 접수'!G12,"날짜 순서 오류","정상")))</x:f>
      </x:c>
      <x:c r="I12" s="2" t="str">
        <x:f>IF(A12="","",IF(OR('사건 접수'!C12="",'사건 접수'!D12="",'사건 접수'!E12="",'사건 접수'!F12="",'사건 접수'!J12=""),"필수 항목 누락","정상"))</x:f>
      </x:c>
      <x:c r="J12" s="2" t="str">
        <x:f>IF(A12="","",IF('사건 접수'!K12&lt;&gt;"종결","미해결",IF(OR('해결 기록'!B12="",'해결 기록'!C12="",'해결 기록'!D12="",'해결 기록'!E12="",'해결 기록'!G12=""),"종결 기록 미비","종결 기록 완료")))</x:f>
      </x:c>
      <x:c r="K12" s="2"/>
      <x:c r="L12" s="2"/>
      <x:c r="M12" s="2"/>
    </x:row>
    <x:row r="13">
      <x:c r="A13" s="2" t="str">
        <x:f>IF('사건 접수'!A13="","",'사건 접수'!A13)</x:f>
      </x:c>
      <x:c r="B13" s="4" t="str">
        <x:f>IF(A13="","",'개요'!$B$4)</x:f>
      </x:c>
      <x:c r="C13" s="2" t="str">
        <x:f>IF(A13="","",IF('사건 접수'!G13="","",MAX(0,B13-'사건 접수'!G13)))</x:f>
      </x:c>
      <x:c r="D13" s="2" t="str">
        <x:f>IF(A13="","",IF('사건 접수'!H13="","",'사건 접수'!H13-B13))</x:f>
      </x:c>
      <x:c r="E13" s="2" t="str">
        <x:f>IF(A13="","",IF('사건 접수'!H13="","약속일 누락",IF('사건 접수'!K13="종결","종결",IF(B13&gt;'사건 접수'!H13,"약속일 초과","미해결"))))</x:f>
      </x:c>
      <x:c r="F13" s="2" t="str">
        <x:f>IF(A13="","",IF('사건 접수'!I13="","행사일 누락",IF(B13&gt;='사건 접수'!I13,"행사일 도래","행사일 전")))</x:f>
      </x:c>
      <x:c r="G13" s="2" t="str">
        <x:f>IF(A13="","",IF('사건 접수'!B13="","연관 번호 누락",IF(COUNTIFS('사건 접수'!$B$5:$B$104,'사건 접수'!B13)&gt;1,"중복 의심","유일")))</x:f>
      </x:c>
      <x:c r="H13" s="2" t="str">
        <x:f>IF(A13="","",IF(OR('사건 접수'!G13="",'사건 접수'!H13=""),"날짜 누락",IF('사건 접수'!H13&lt;'사건 접수'!G13,"날짜 순서 오류","정상")))</x:f>
      </x:c>
      <x:c r="I13" s="2" t="str">
        <x:f>IF(A13="","",IF(OR('사건 접수'!C13="",'사건 접수'!D13="",'사건 접수'!E13="",'사건 접수'!F13="",'사건 접수'!J13=""),"필수 항목 누락","정상"))</x:f>
      </x:c>
      <x:c r="J13" s="2" t="str">
        <x:f>IF(A13="","",IF('사건 접수'!K13&lt;&gt;"종결","미해결",IF(OR('해결 기록'!B13="",'해결 기록'!C13="",'해결 기록'!D13="",'해결 기록'!E13="",'해결 기록'!G13=""),"종결 기록 미비","종결 기록 완료")))</x:f>
      </x:c>
      <x:c r="K13" s="2"/>
      <x:c r="L13" s="2"/>
      <x:c r="M13" s="2"/>
    </x:row>
    <x:row r="14">
      <x:c r="A14" s="2" t="str">
        <x:f>IF('사건 접수'!A14="","",'사건 접수'!A14)</x:f>
      </x:c>
      <x:c r="B14" s="4" t="str">
        <x:f>IF(A14="","",'개요'!$B$4)</x:f>
      </x:c>
      <x:c r="C14" s="2" t="str">
        <x:f>IF(A14="","",IF('사건 접수'!G14="","",MAX(0,B14-'사건 접수'!G14)))</x:f>
      </x:c>
      <x:c r="D14" s="2" t="str">
        <x:f>IF(A14="","",IF('사건 접수'!H14="","",'사건 접수'!H14-B14))</x:f>
      </x:c>
      <x:c r="E14" s="2" t="str">
        <x:f>IF(A14="","",IF('사건 접수'!H14="","약속일 누락",IF('사건 접수'!K14="종결","종결",IF(B14&gt;'사건 접수'!H14,"약속일 초과","미해결"))))</x:f>
      </x:c>
      <x:c r="F14" s="2" t="str">
        <x:f>IF(A14="","",IF('사건 접수'!I14="","행사일 누락",IF(B14&gt;='사건 접수'!I14,"행사일 도래","행사일 전")))</x:f>
      </x:c>
      <x:c r="G14" s="2" t="str">
        <x:f>IF(A14="","",IF('사건 접수'!B14="","연관 번호 누락",IF(COUNTIFS('사건 접수'!$B$5:$B$104,'사건 접수'!B14)&gt;1,"중복 의심","유일")))</x:f>
      </x:c>
      <x:c r="H14" s="2" t="str">
        <x:f>IF(A14="","",IF(OR('사건 접수'!G14="",'사건 접수'!H14=""),"날짜 누락",IF('사건 접수'!H14&lt;'사건 접수'!G14,"날짜 순서 오류","정상")))</x:f>
      </x:c>
      <x:c r="I14" s="2" t="str">
        <x:f>IF(A14="","",IF(OR('사건 접수'!C14="",'사건 접수'!D14="",'사건 접수'!E14="",'사건 접수'!F14="",'사건 접수'!J14=""),"필수 항목 누락","정상"))</x:f>
      </x:c>
      <x:c r="J14" s="2" t="str">
        <x:f>IF(A14="","",IF('사건 접수'!K14&lt;&gt;"종결","미해결",IF(OR('해결 기록'!B14="",'해결 기록'!C14="",'해결 기록'!D14="",'해결 기록'!E14="",'해결 기록'!G14=""),"종결 기록 미비","종결 기록 완료")))</x:f>
      </x:c>
      <x:c r="K14" s="2"/>
      <x:c r="L14" s="2"/>
      <x:c r="M14" s="2"/>
    </x:row>
    <x:row r="15">
      <x:c r="A15" s="2" t="str">
        <x:f>IF('사건 접수'!A15="","",'사건 접수'!A15)</x:f>
      </x:c>
      <x:c r="B15" s="4" t="str">
        <x:f>IF(A15="","",'개요'!$B$4)</x:f>
      </x:c>
      <x:c r="C15" s="2" t="str">
        <x:f>IF(A15="","",IF('사건 접수'!G15="","",MAX(0,B15-'사건 접수'!G15)))</x:f>
      </x:c>
      <x:c r="D15" s="2" t="str">
        <x:f>IF(A15="","",IF('사건 접수'!H15="","",'사건 접수'!H15-B15))</x:f>
      </x:c>
      <x:c r="E15" s="2" t="str">
        <x:f>IF(A15="","",IF('사건 접수'!H15="","약속일 누락",IF('사건 접수'!K15="종결","종결",IF(B15&gt;'사건 접수'!H15,"약속일 초과","미해결"))))</x:f>
      </x:c>
      <x:c r="F15" s="2" t="str">
        <x:f>IF(A15="","",IF('사건 접수'!I15="","행사일 누락",IF(B15&gt;='사건 접수'!I15,"행사일 도래","행사일 전")))</x:f>
      </x:c>
      <x:c r="G15" s="2" t="str">
        <x:f>IF(A15="","",IF('사건 접수'!B15="","연관 번호 누락",IF(COUNTIFS('사건 접수'!$B$5:$B$104,'사건 접수'!B15)&gt;1,"중복 의심","유일")))</x:f>
      </x:c>
      <x:c r="H15" s="2" t="str">
        <x:f>IF(A15="","",IF(OR('사건 접수'!G15="",'사건 접수'!H15=""),"날짜 누락",IF('사건 접수'!H15&lt;'사건 접수'!G15,"날짜 순서 오류","정상")))</x:f>
      </x:c>
      <x:c r="I15" s="2" t="str">
        <x:f>IF(A15="","",IF(OR('사건 접수'!C15="",'사건 접수'!D15="",'사건 접수'!E15="",'사건 접수'!F15="",'사건 접수'!J15=""),"필수 항목 누락","정상"))</x:f>
      </x:c>
      <x:c r="J15" s="2" t="str">
        <x:f>IF(A15="","",IF('사건 접수'!K15&lt;&gt;"종결","미해결",IF(OR('해결 기록'!B15="",'해결 기록'!C15="",'해결 기록'!D15="",'해결 기록'!E15="",'해결 기록'!G15=""),"종결 기록 미비","종결 기록 완료")))</x:f>
      </x:c>
      <x:c r="K15" s="2"/>
      <x:c r="L15" s="2"/>
      <x:c r="M15" s="2"/>
    </x:row>
    <x:row r="16">
      <x:c r="A16" s="2" t="str">
        <x:f>IF('사건 접수'!A16="","",'사건 접수'!A16)</x:f>
      </x:c>
      <x:c r="B16" s="4" t="str">
        <x:f>IF(A16="","",'개요'!$B$4)</x:f>
      </x:c>
      <x:c r="C16" s="2" t="str">
        <x:f>IF(A16="","",IF('사건 접수'!G16="","",MAX(0,B16-'사건 접수'!G16)))</x:f>
      </x:c>
      <x:c r="D16" s="2" t="str">
        <x:f>IF(A16="","",IF('사건 접수'!H16="","",'사건 접수'!H16-B16))</x:f>
      </x:c>
      <x:c r="E16" s="2" t="str">
        <x:f>IF(A16="","",IF('사건 접수'!H16="","약속일 누락",IF('사건 접수'!K16="종결","종결",IF(B16&gt;'사건 접수'!H16,"약속일 초과","미해결"))))</x:f>
      </x:c>
      <x:c r="F16" s="2" t="str">
        <x:f>IF(A16="","",IF('사건 접수'!I16="","행사일 누락",IF(B16&gt;='사건 접수'!I16,"행사일 도래","행사일 전")))</x:f>
      </x:c>
      <x:c r="G16" s="2" t="str">
        <x:f>IF(A16="","",IF('사건 접수'!B16="","연관 번호 누락",IF(COUNTIFS('사건 접수'!$B$5:$B$104,'사건 접수'!B16)&gt;1,"중복 의심","유일")))</x:f>
      </x:c>
      <x:c r="H16" s="2" t="str">
        <x:f>IF(A16="","",IF(OR('사건 접수'!G16="",'사건 접수'!H16=""),"날짜 누락",IF('사건 접수'!H16&lt;'사건 접수'!G16,"날짜 순서 오류","정상")))</x:f>
      </x:c>
      <x:c r="I16" s="2" t="str">
        <x:f>IF(A16="","",IF(OR('사건 접수'!C16="",'사건 접수'!D16="",'사건 접수'!E16="",'사건 접수'!F16="",'사건 접수'!J16=""),"필수 항목 누락","정상"))</x:f>
      </x:c>
      <x:c r="J16" s="2" t="str">
        <x:f>IF(A16="","",IF('사건 접수'!K16&lt;&gt;"종결","미해결",IF(OR('해결 기록'!B16="",'해결 기록'!C16="",'해결 기록'!D16="",'해결 기록'!E16="",'해결 기록'!G16=""),"종결 기록 미비","종결 기록 완료")))</x:f>
      </x:c>
      <x:c r="K16" s="2"/>
      <x:c r="L16" s="2"/>
      <x:c r="M16" s="2"/>
    </x:row>
    <x:row r="17">
      <x:c r="A17" s="2" t="str">
        <x:f>IF('사건 접수'!A17="","",'사건 접수'!A17)</x:f>
      </x:c>
      <x:c r="B17" s="4" t="str">
        <x:f>IF(A17="","",'개요'!$B$4)</x:f>
      </x:c>
      <x:c r="C17" s="2" t="str">
        <x:f>IF(A17="","",IF('사건 접수'!G17="","",MAX(0,B17-'사건 접수'!G17)))</x:f>
      </x:c>
      <x:c r="D17" s="2" t="str">
        <x:f>IF(A17="","",IF('사건 접수'!H17="","",'사건 접수'!H17-B17))</x:f>
      </x:c>
      <x:c r="E17" s="2" t="str">
        <x:f>IF(A17="","",IF('사건 접수'!H17="","약속일 누락",IF('사건 접수'!K17="종결","종결",IF(B17&gt;'사건 접수'!H17,"약속일 초과","미해결"))))</x:f>
      </x:c>
      <x:c r="F17" s="2" t="str">
        <x:f>IF(A17="","",IF('사건 접수'!I17="","행사일 누락",IF(B17&gt;='사건 접수'!I17,"행사일 도래","행사일 전")))</x:f>
      </x:c>
      <x:c r="G17" s="2" t="str">
        <x:f>IF(A17="","",IF('사건 접수'!B17="","연관 번호 누락",IF(COUNTIFS('사건 접수'!$B$5:$B$104,'사건 접수'!B17)&gt;1,"중복 의심","유일")))</x:f>
      </x:c>
      <x:c r="H17" s="2" t="str">
        <x:f>IF(A17="","",IF(OR('사건 접수'!G17="",'사건 접수'!H17=""),"날짜 누락",IF('사건 접수'!H17&lt;'사건 접수'!G17,"날짜 순서 오류","정상")))</x:f>
      </x:c>
      <x:c r="I17" s="2" t="str">
        <x:f>IF(A17="","",IF(OR('사건 접수'!C17="",'사건 접수'!D17="",'사건 접수'!E17="",'사건 접수'!F17="",'사건 접수'!J17=""),"필수 항목 누락","정상"))</x:f>
      </x:c>
      <x:c r="J17" s="2" t="str">
        <x:f>IF(A17="","",IF('사건 접수'!K17&lt;&gt;"종결","미해결",IF(OR('해결 기록'!B17="",'해결 기록'!C17="",'해결 기록'!D17="",'해결 기록'!E17="",'해결 기록'!G17=""),"종결 기록 미비","종결 기록 완료")))</x:f>
      </x:c>
      <x:c r="K17" s="2"/>
      <x:c r="L17" s="2"/>
      <x:c r="M17" s="2"/>
    </x:row>
    <x:row r="18">
      <x:c r="A18" s="2" t="str">
        <x:f>IF('사건 접수'!A18="","",'사건 접수'!A18)</x:f>
      </x:c>
      <x:c r="B18" s="4" t="str">
        <x:f>IF(A18="","",'개요'!$B$4)</x:f>
      </x:c>
      <x:c r="C18" s="2" t="str">
        <x:f>IF(A18="","",IF('사건 접수'!G18="","",MAX(0,B18-'사건 접수'!G18)))</x:f>
      </x:c>
      <x:c r="D18" s="2" t="str">
        <x:f>IF(A18="","",IF('사건 접수'!H18="","",'사건 접수'!H18-B18))</x:f>
      </x:c>
      <x:c r="E18" s="2" t="str">
        <x:f>IF(A18="","",IF('사건 접수'!H18="","약속일 누락",IF('사건 접수'!K18="종결","종결",IF(B18&gt;'사건 접수'!H18,"약속일 초과","미해결"))))</x:f>
      </x:c>
      <x:c r="F18" s="2" t="str">
        <x:f>IF(A18="","",IF('사건 접수'!I18="","행사일 누락",IF(B18&gt;='사건 접수'!I18,"행사일 도래","행사일 전")))</x:f>
      </x:c>
      <x:c r="G18" s="2" t="str">
        <x:f>IF(A18="","",IF('사건 접수'!B18="","연관 번호 누락",IF(COUNTIFS('사건 접수'!$B$5:$B$104,'사건 접수'!B18)&gt;1,"중복 의심","유일")))</x:f>
      </x:c>
      <x:c r="H18" s="2" t="str">
        <x:f>IF(A18="","",IF(OR('사건 접수'!G18="",'사건 접수'!H18=""),"날짜 누락",IF('사건 접수'!H18&lt;'사건 접수'!G18,"날짜 순서 오류","정상")))</x:f>
      </x:c>
      <x:c r="I18" s="2" t="str">
        <x:f>IF(A18="","",IF(OR('사건 접수'!C18="",'사건 접수'!D18="",'사건 접수'!E18="",'사건 접수'!F18="",'사건 접수'!J18=""),"필수 항목 누락","정상"))</x:f>
      </x:c>
      <x:c r="J18" s="2" t="str">
        <x:f>IF(A18="","",IF('사건 접수'!K18&lt;&gt;"종결","미해결",IF(OR('해결 기록'!B18="",'해결 기록'!C18="",'해결 기록'!D18="",'해결 기록'!E18="",'해결 기록'!G18=""),"종결 기록 미비","종결 기록 완료")))</x:f>
      </x:c>
      <x:c r="K18" s="2"/>
      <x:c r="L18" s="2"/>
      <x:c r="M18" s="2"/>
    </x:row>
    <x:row r="19">
      <x:c r="A19" s="2" t="str">
        <x:f>IF('사건 접수'!A19="","",'사건 접수'!A19)</x:f>
      </x:c>
      <x:c r="B19" s="4" t="str">
        <x:f>IF(A19="","",'개요'!$B$4)</x:f>
      </x:c>
      <x:c r="C19" s="2" t="str">
        <x:f>IF(A19="","",IF('사건 접수'!G19="","",MAX(0,B19-'사건 접수'!G19)))</x:f>
      </x:c>
      <x:c r="D19" s="2" t="str">
        <x:f>IF(A19="","",IF('사건 접수'!H19="","",'사건 접수'!H19-B19))</x:f>
      </x:c>
      <x:c r="E19" s="2" t="str">
        <x:f>IF(A19="","",IF('사건 접수'!H19="","약속일 누락",IF('사건 접수'!K19="종결","종결",IF(B19&gt;'사건 접수'!H19,"약속일 초과","미해결"))))</x:f>
      </x:c>
      <x:c r="F19" s="2" t="str">
        <x:f>IF(A19="","",IF('사건 접수'!I19="","행사일 누락",IF(B19&gt;='사건 접수'!I19,"행사일 도래","행사일 전")))</x:f>
      </x:c>
      <x:c r="G19" s="2" t="str">
        <x:f>IF(A19="","",IF('사건 접수'!B19="","연관 번호 누락",IF(COUNTIFS('사건 접수'!$B$5:$B$104,'사건 접수'!B19)&gt;1,"중복 의심","유일")))</x:f>
      </x:c>
      <x:c r="H19" s="2" t="str">
        <x:f>IF(A19="","",IF(OR('사건 접수'!G19="",'사건 접수'!H19=""),"날짜 누락",IF('사건 접수'!H19&lt;'사건 접수'!G19,"날짜 순서 오류","정상")))</x:f>
      </x:c>
      <x:c r="I19" s="2" t="str">
        <x:f>IF(A19="","",IF(OR('사건 접수'!C19="",'사건 접수'!D19="",'사건 접수'!E19="",'사건 접수'!F19="",'사건 접수'!J19=""),"필수 항목 누락","정상"))</x:f>
      </x:c>
      <x:c r="J19" s="2" t="str">
        <x:f>IF(A19="","",IF('사건 접수'!K19&lt;&gt;"종결","미해결",IF(OR('해결 기록'!B19="",'해결 기록'!C19="",'해결 기록'!D19="",'해결 기록'!E19="",'해결 기록'!G19=""),"종결 기록 미비","종결 기록 완료")))</x:f>
      </x:c>
      <x:c r="K19" s="2"/>
      <x:c r="L19" s="2"/>
      <x:c r="M19" s="2"/>
    </x:row>
    <x:row r="20">
      <x:c r="A20" s="2" t="str">
        <x:f>IF('사건 접수'!A20="","",'사건 접수'!A20)</x:f>
      </x:c>
      <x:c r="B20" s="4" t="str">
        <x:f>IF(A20="","",'개요'!$B$4)</x:f>
      </x:c>
      <x:c r="C20" s="2" t="str">
        <x:f>IF(A20="","",IF('사건 접수'!G20="","",MAX(0,B20-'사건 접수'!G20)))</x:f>
      </x:c>
      <x:c r="D20" s="2" t="str">
        <x:f>IF(A20="","",IF('사건 접수'!H20="","",'사건 접수'!H20-B20))</x:f>
      </x:c>
      <x:c r="E20" s="2" t="str">
        <x:f>IF(A20="","",IF('사건 접수'!H20="","약속일 누락",IF('사건 접수'!K20="종결","종결",IF(B20&gt;'사건 접수'!H20,"약속일 초과","미해결"))))</x:f>
      </x:c>
      <x:c r="F20" s="2" t="str">
        <x:f>IF(A20="","",IF('사건 접수'!I20="","행사일 누락",IF(B20&gt;='사건 접수'!I20,"행사일 도래","행사일 전")))</x:f>
      </x:c>
      <x:c r="G20" s="2" t="str">
        <x:f>IF(A20="","",IF('사건 접수'!B20="","연관 번호 누락",IF(COUNTIFS('사건 접수'!$B$5:$B$104,'사건 접수'!B20)&gt;1,"중복 의심","유일")))</x:f>
      </x:c>
      <x:c r="H20" s="2" t="str">
        <x:f>IF(A20="","",IF(OR('사건 접수'!G20="",'사건 접수'!H20=""),"날짜 누락",IF('사건 접수'!H20&lt;'사건 접수'!G20,"날짜 순서 오류","정상")))</x:f>
      </x:c>
      <x:c r="I20" s="2" t="str">
        <x:f>IF(A20="","",IF(OR('사건 접수'!C20="",'사건 접수'!D20="",'사건 접수'!E20="",'사건 접수'!F20="",'사건 접수'!J20=""),"필수 항목 누락","정상"))</x:f>
      </x:c>
      <x:c r="J20" s="2" t="str">
        <x:f>IF(A20="","",IF('사건 접수'!K20&lt;&gt;"종결","미해결",IF(OR('해결 기록'!B20="",'해결 기록'!C20="",'해결 기록'!D20="",'해결 기록'!E20="",'해결 기록'!G20=""),"종결 기록 미비","종결 기록 완료")))</x:f>
      </x:c>
      <x:c r="K20" s="2"/>
      <x:c r="L20" s="2"/>
      <x:c r="M20" s="2"/>
    </x:row>
    <x:row r="21">
      <x:c r="A21" s="2" t="str">
        <x:f>IF('사건 접수'!A21="","",'사건 접수'!A21)</x:f>
      </x:c>
      <x:c r="B21" s="4" t="str">
        <x:f>IF(A21="","",'개요'!$B$4)</x:f>
      </x:c>
      <x:c r="C21" s="2" t="str">
        <x:f>IF(A21="","",IF('사건 접수'!G21="","",MAX(0,B21-'사건 접수'!G21)))</x:f>
      </x:c>
      <x:c r="D21" s="2" t="str">
        <x:f>IF(A21="","",IF('사건 접수'!H21="","",'사건 접수'!H21-B21))</x:f>
      </x:c>
      <x:c r="E21" s="2" t="str">
        <x:f>IF(A21="","",IF('사건 접수'!H21="","약속일 누락",IF('사건 접수'!K21="종결","종결",IF(B21&gt;'사건 접수'!H21,"약속일 초과","미해결"))))</x:f>
      </x:c>
      <x:c r="F21" s="2" t="str">
        <x:f>IF(A21="","",IF('사건 접수'!I21="","행사일 누락",IF(B21&gt;='사건 접수'!I21,"행사일 도래","행사일 전")))</x:f>
      </x:c>
      <x:c r="G21" s="2" t="str">
        <x:f>IF(A21="","",IF('사건 접수'!B21="","연관 번호 누락",IF(COUNTIFS('사건 접수'!$B$5:$B$104,'사건 접수'!B21)&gt;1,"중복 의심","유일")))</x:f>
      </x:c>
      <x:c r="H21" s="2" t="str">
        <x:f>IF(A21="","",IF(OR('사건 접수'!G21="",'사건 접수'!H21=""),"날짜 누락",IF('사건 접수'!H21&lt;'사건 접수'!G21,"날짜 순서 오류","정상")))</x:f>
      </x:c>
      <x:c r="I21" s="2" t="str">
        <x:f>IF(A21="","",IF(OR('사건 접수'!C21="",'사건 접수'!D21="",'사건 접수'!E21="",'사건 접수'!F21="",'사건 접수'!J21=""),"필수 항목 누락","정상"))</x:f>
      </x:c>
      <x:c r="J21" s="2" t="str">
        <x:f>IF(A21="","",IF('사건 접수'!K21&lt;&gt;"종결","미해결",IF(OR('해결 기록'!B21="",'해결 기록'!C21="",'해결 기록'!D21="",'해결 기록'!E21="",'해결 기록'!G21=""),"종결 기록 미비","종결 기록 완료")))</x:f>
      </x:c>
      <x:c r="K21" s="2"/>
      <x:c r="L21" s="2"/>
      <x:c r="M21" s="2"/>
    </x:row>
    <x:row r="22">
      <x:c r="A22" s="2" t="str">
        <x:f>IF('사건 접수'!A22="","",'사건 접수'!A22)</x:f>
      </x:c>
      <x:c r="B22" s="4" t="str">
        <x:f>IF(A22="","",'개요'!$B$4)</x:f>
      </x:c>
      <x:c r="C22" s="2" t="str">
        <x:f>IF(A22="","",IF('사건 접수'!G22="","",MAX(0,B22-'사건 접수'!G22)))</x:f>
      </x:c>
      <x:c r="D22" s="2" t="str">
        <x:f>IF(A22="","",IF('사건 접수'!H22="","",'사건 접수'!H22-B22))</x:f>
      </x:c>
      <x:c r="E22" s="2" t="str">
        <x:f>IF(A22="","",IF('사건 접수'!H22="","약속일 누락",IF('사건 접수'!K22="종결","종결",IF(B22&gt;'사건 접수'!H22,"약속일 초과","미해결"))))</x:f>
      </x:c>
      <x:c r="F22" s="2" t="str">
        <x:f>IF(A22="","",IF('사건 접수'!I22="","행사일 누락",IF(B22&gt;='사건 접수'!I22,"행사일 도래","행사일 전")))</x:f>
      </x:c>
      <x:c r="G22" s="2" t="str">
        <x:f>IF(A22="","",IF('사건 접수'!B22="","연관 번호 누락",IF(COUNTIFS('사건 접수'!$B$5:$B$104,'사건 접수'!B22)&gt;1,"중복 의심","유일")))</x:f>
      </x:c>
      <x:c r="H22" s="2" t="str">
        <x:f>IF(A22="","",IF(OR('사건 접수'!G22="",'사건 접수'!H22=""),"날짜 누락",IF('사건 접수'!H22&lt;'사건 접수'!G22,"날짜 순서 오류","정상")))</x:f>
      </x:c>
      <x:c r="I22" s="2" t="str">
        <x:f>IF(A22="","",IF(OR('사건 접수'!C22="",'사건 접수'!D22="",'사건 접수'!E22="",'사건 접수'!F22="",'사건 접수'!J22=""),"필수 항목 누락","정상"))</x:f>
      </x:c>
      <x:c r="J22" s="2" t="str">
        <x:f>IF(A22="","",IF('사건 접수'!K22&lt;&gt;"종결","미해결",IF(OR('해결 기록'!B22="",'해결 기록'!C22="",'해결 기록'!D22="",'해결 기록'!E22="",'해결 기록'!G22=""),"종결 기록 미비","종결 기록 완료")))</x:f>
      </x:c>
      <x:c r="K22" s="2"/>
      <x:c r="L22" s="2"/>
      <x:c r="M22" s="2"/>
    </x:row>
    <x:row r="23">
      <x:c r="A23" s="2" t="str">
        <x:f>IF('사건 접수'!A23="","",'사건 접수'!A23)</x:f>
      </x:c>
      <x:c r="B23" s="4" t="str">
        <x:f>IF(A23="","",'개요'!$B$4)</x:f>
      </x:c>
      <x:c r="C23" s="2" t="str">
        <x:f>IF(A23="","",IF('사건 접수'!G23="","",MAX(0,B23-'사건 접수'!G23)))</x:f>
      </x:c>
      <x:c r="D23" s="2" t="str">
        <x:f>IF(A23="","",IF('사건 접수'!H23="","",'사건 접수'!H23-B23))</x:f>
      </x:c>
      <x:c r="E23" s="2" t="str">
        <x:f>IF(A23="","",IF('사건 접수'!H23="","약속일 누락",IF('사건 접수'!K23="종결","종결",IF(B23&gt;'사건 접수'!H23,"약속일 초과","미해결"))))</x:f>
      </x:c>
      <x:c r="F23" s="2" t="str">
        <x:f>IF(A23="","",IF('사건 접수'!I23="","행사일 누락",IF(B23&gt;='사건 접수'!I23,"행사일 도래","행사일 전")))</x:f>
      </x:c>
      <x:c r="G23" s="2" t="str">
        <x:f>IF(A23="","",IF('사건 접수'!B23="","연관 번호 누락",IF(COUNTIFS('사건 접수'!$B$5:$B$104,'사건 접수'!B23)&gt;1,"중복 의심","유일")))</x:f>
      </x:c>
      <x:c r="H23" s="2" t="str">
        <x:f>IF(A23="","",IF(OR('사건 접수'!G23="",'사건 접수'!H23=""),"날짜 누락",IF('사건 접수'!H23&lt;'사건 접수'!G23,"날짜 순서 오류","정상")))</x:f>
      </x:c>
      <x:c r="I23" s="2" t="str">
        <x:f>IF(A23="","",IF(OR('사건 접수'!C23="",'사건 접수'!D23="",'사건 접수'!E23="",'사건 접수'!F23="",'사건 접수'!J23=""),"필수 항목 누락","정상"))</x:f>
      </x:c>
      <x:c r="J23" s="2" t="str">
        <x:f>IF(A23="","",IF('사건 접수'!K23&lt;&gt;"종결","미해결",IF(OR('해결 기록'!B23="",'해결 기록'!C23="",'해결 기록'!D23="",'해결 기록'!E23="",'해결 기록'!G23=""),"종결 기록 미비","종결 기록 완료")))</x:f>
      </x:c>
      <x:c r="K23" s="2"/>
      <x:c r="L23" s="2"/>
      <x:c r="M23" s="2"/>
    </x:row>
    <x:row r="24">
      <x:c r="A24" s="2" t="str">
        <x:f>IF('사건 접수'!A24="","",'사건 접수'!A24)</x:f>
      </x:c>
      <x:c r="B24" s="4" t="str">
        <x:f>IF(A24="","",'개요'!$B$4)</x:f>
      </x:c>
      <x:c r="C24" s="2" t="str">
        <x:f>IF(A24="","",IF('사건 접수'!G24="","",MAX(0,B24-'사건 접수'!G24)))</x:f>
      </x:c>
      <x:c r="D24" s="2" t="str">
        <x:f>IF(A24="","",IF('사건 접수'!H24="","",'사건 접수'!H24-B24))</x:f>
      </x:c>
      <x:c r="E24" s="2" t="str">
        <x:f>IF(A24="","",IF('사건 접수'!H24="","약속일 누락",IF('사건 접수'!K24="종결","종결",IF(B24&gt;'사건 접수'!H24,"약속일 초과","미해결"))))</x:f>
      </x:c>
      <x:c r="F24" s="2" t="str">
        <x:f>IF(A24="","",IF('사건 접수'!I24="","행사일 누락",IF(B24&gt;='사건 접수'!I24,"행사일 도래","행사일 전")))</x:f>
      </x:c>
      <x:c r="G24" s="2" t="str">
        <x:f>IF(A24="","",IF('사건 접수'!B24="","연관 번호 누락",IF(COUNTIFS('사건 접수'!$B$5:$B$104,'사건 접수'!B24)&gt;1,"중복 의심","유일")))</x:f>
      </x:c>
      <x:c r="H24" s="2" t="str">
        <x:f>IF(A24="","",IF(OR('사건 접수'!G24="",'사건 접수'!H24=""),"날짜 누락",IF('사건 접수'!H24&lt;'사건 접수'!G24,"날짜 순서 오류","정상")))</x:f>
      </x:c>
      <x:c r="I24" s="2" t="str">
        <x:f>IF(A24="","",IF(OR('사건 접수'!C24="",'사건 접수'!D24="",'사건 접수'!E24="",'사건 접수'!F24="",'사건 접수'!J24=""),"필수 항목 누락","정상"))</x:f>
      </x:c>
      <x:c r="J24" s="2" t="str">
        <x:f>IF(A24="","",IF('사건 접수'!K24&lt;&gt;"종결","미해결",IF(OR('해결 기록'!B24="",'해결 기록'!C24="",'해결 기록'!D24="",'해결 기록'!E24="",'해결 기록'!G24=""),"종결 기록 미비","종결 기록 완료")))</x:f>
      </x:c>
      <x:c r="K24" s="2"/>
      <x:c r="L24" s="2"/>
      <x:c r="M24" s="2"/>
    </x:row>
    <x:row r="25">
      <x:c r="A25" s="2" t="str">
        <x:f>IF('사건 접수'!A25="","",'사건 접수'!A25)</x:f>
      </x:c>
      <x:c r="B25" s="4" t="str">
        <x:f>IF(A25="","",'개요'!$B$4)</x:f>
      </x:c>
      <x:c r="C25" s="2" t="str">
        <x:f>IF(A25="","",IF('사건 접수'!G25="","",MAX(0,B25-'사건 접수'!G25)))</x:f>
      </x:c>
      <x:c r="D25" s="2" t="str">
        <x:f>IF(A25="","",IF('사건 접수'!H25="","",'사건 접수'!H25-B25))</x:f>
      </x:c>
      <x:c r="E25" s="2" t="str">
        <x:f>IF(A25="","",IF('사건 접수'!H25="","약속일 누락",IF('사건 접수'!K25="종결","종결",IF(B25&gt;'사건 접수'!H25,"약속일 초과","미해결"))))</x:f>
      </x:c>
      <x:c r="F25" s="2" t="str">
        <x:f>IF(A25="","",IF('사건 접수'!I25="","행사일 누락",IF(B25&gt;='사건 접수'!I25,"행사일 도래","행사일 전")))</x:f>
      </x:c>
      <x:c r="G25" s="2" t="str">
        <x:f>IF(A25="","",IF('사건 접수'!B25="","연관 번호 누락",IF(COUNTIFS('사건 접수'!$B$5:$B$104,'사건 접수'!B25)&gt;1,"중복 의심","유일")))</x:f>
      </x:c>
      <x:c r="H25" s="2" t="str">
        <x:f>IF(A25="","",IF(OR('사건 접수'!G25="",'사건 접수'!H25=""),"날짜 누락",IF('사건 접수'!H25&lt;'사건 접수'!G25,"날짜 순서 오류","정상")))</x:f>
      </x:c>
      <x:c r="I25" s="2" t="str">
        <x:f>IF(A25="","",IF(OR('사건 접수'!C25="",'사건 접수'!D25="",'사건 접수'!E25="",'사건 접수'!F25="",'사건 접수'!J25=""),"필수 항목 누락","정상"))</x:f>
      </x:c>
      <x:c r="J25" s="2" t="str">
        <x:f>IF(A25="","",IF('사건 접수'!K25&lt;&gt;"종결","미해결",IF(OR('해결 기록'!B25="",'해결 기록'!C25="",'해결 기록'!D25="",'해결 기록'!E25="",'해결 기록'!G25=""),"종결 기록 미비","종결 기록 완료")))</x:f>
      </x:c>
      <x:c r="K25" s="2"/>
      <x:c r="L25" s="2"/>
      <x:c r="M25" s="2"/>
    </x:row>
    <x:row r="26">
      <x:c r="A26" s="2" t="str">
        <x:f>IF('사건 접수'!A26="","",'사건 접수'!A26)</x:f>
      </x:c>
      <x:c r="B26" s="4" t="str">
        <x:f>IF(A26="","",'개요'!$B$4)</x:f>
      </x:c>
      <x:c r="C26" s="2" t="str">
        <x:f>IF(A26="","",IF('사건 접수'!G26="","",MAX(0,B26-'사건 접수'!G26)))</x:f>
      </x:c>
      <x:c r="D26" s="2" t="str">
        <x:f>IF(A26="","",IF('사건 접수'!H26="","",'사건 접수'!H26-B26))</x:f>
      </x:c>
      <x:c r="E26" s="2" t="str">
        <x:f>IF(A26="","",IF('사건 접수'!H26="","약속일 누락",IF('사건 접수'!K26="종결","종결",IF(B26&gt;'사건 접수'!H26,"약속일 초과","미해결"))))</x:f>
      </x:c>
      <x:c r="F26" s="2" t="str">
        <x:f>IF(A26="","",IF('사건 접수'!I26="","행사일 누락",IF(B26&gt;='사건 접수'!I26,"행사일 도래","행사일 전")))</x:f>
      </x:c>
      <x:c r="G26" s="2" t="str">
        <x:f>IF(A26="","",IF('사건 접수'!B26="","연관 번호 누락",IF(COUNTIFS('사건 접수'!$B$5:$B$104,'사건 접수'!B26)&gt;1,"중복 의심","유일")))</x:f>
      </x:c>
      <x:c r="H26" s="2" t="str">
        <x:f>IF(A26="","",IF(OR('사건 접수'!G26="",'사건 접수'!H26=""),"날짜 누락",IF('사건 접수'!H26&lt;'사건 접수'!G26,"날짜 순서 오류","정상")))</x:f>
      </x:c>
      <x:c r="I26" s="2" t="str">
        <x:f>IF(A26="","",IF(OR('사건 접수'!C26="",'사건 접수'!D26="",'사건 접수'!E26="",'사건 접수'!F26="",'사건 접수'!J26=""),"필수 항목 누락","정상"))</x:f>
      </x:c>
      <x:c r="J26" s="2" t="str">
        <x:f>IF(A26="","",IF('사건 접수'!K26&lt;&gt;"종결","미해결",IF(OR('해결 기록'!B26="",'해결 기록'!C26="",'해결 기록'!D26="",'해결 기록'!E26="",'해결 기록'!G26=""),"종결 기록 미비","종결 기록 완료")))</x:f>
      </x:c>
      <x:c r="K26" s="2"/>
      <x:c r="L26" s="2"/>
      <x:c r="M26" s="2"/>
    </x:row>
    <x:row r="27">
      <x:c r="A27" s="2" t="str">
        <x:f>IF('사건 접수'!A27="","",'사건 접수'!A27)</x:f>
      </x:c>
      <x:c r="B27" s="4" t="str">
        <x:f>IF(A27="","",'개요'!$B$4)</x:f>
      </x:c>
      <x:c r="C27" s="2" t="str">
        <x:f>IF(A27="","",IF('사건 접수'!G27="","",MAX(0,B27-'사건 접수'!G27)))</x:f>
      </x:c>
      <x:c r="D27" s="2" t="str">
        <x:f>IF(A27="","",IF('사건 접수'!H27="","",'사건 접수'!H27-B27))</x:f>
      </x:c>
      <x:c r="E27" s="2" t="str">
        <x:f>IF(A27="","",IF('사건 접수'!H27="","약속일 누락",IF('사건 접수'!K27="종결","종결",IF(B27&gt;'사건 접수'!H27,"약속일 초과","미해결"))))</x:f>
      </x:c>
      <x:c r="F27" s="2" t="str">
        <x:f>IF(A27="","",IF('사건 접수'!I27="","행사일 누락",IF(B27&gt;='사건 접수'!I27,"행사일 도래","행사일 전")))</x:f>
      </x:c>
      <x:c r="G27" s="2" t="str">
        <x:f>IF(A27="","",IF('사건 접수'!B27="","연관 번호 누락",IF(COUNTIFS('사건 접수'!$B$5:$B$104,'사건 접수'!B27)&gt;1,"중복 의심","유일")))</x:f>
      </x:c>
      <x:c r="H27" s="2" t="str">
        <x:f>IF(A27="","",IF(OR('사건 접수'!G27="",'사건 접수'!H27=""),"날짜 누락",IF('사건 접수'!H27&lt;'사건 접수'!G27,"날짜 순서 오류","정상")))</x:f>
      </x:c>
      <x:c r="I27" s="2" t="str">
        <x:f>IF(A27="","",IF(OR('사건 접수'!C27="",'사건 접수'!D27="",'사건 접수'!E27="",'사건 접수'!F27="",'사건 접수'!J27=""),"필수 항목 누락","정상"))</x:f>
      </x:c>
      <x:c r="J27" s="2" t="str">
        <x:f>IF(A27="","",IF('사건 접수'!K27&lt;&gt;"종결","미해결",IF(OR('해결 기록'!B27="",'해결 기록'!C27="",'해결 기록'!D27="",'해결 기록'!E27="",'해결 기록'!G27=""),"종결 기록 미비","종결 기록 완료")))</x:f>
      </x:c>
      <x:c r="K27" s="2"/>
      <x:c r="L27" s="2"/>
      <x:c r="M27" s="2"/>
    </x:row>
    <x:row r="28">
      <x:c r="A28" s="2" t="str">
        <x:f>IF('사건 접수'!A28="","",'사건 접수'!A28)</x:f>
      </x:c>
      <x:c r="B28" s="4" t="str">
        <x:f>IF(A28="","",'개요'!$B$4)</x:f>
      </x:c>
      <x:c r="C28" s="2" t="str">
        <x:f>IF(A28="","",IF('사건 접수'!G28="","",MAX(0,B28-'사건 접수'!G28)))</x:f>
      </x:c>
      <x:c r="D28" s="2" t="str">
        <x:f>IF(A28="","",IF('사건 접수'!H28="","",'사건 접수'!H28-B28))</x:f>
      </x:c>
      <x:c r="E28" s="2" t="str">
        <x:f>IF(A28="","",IF('사건 접수'!H28="","약속일 누락",IF('사건 접수'!K28="종결","종결",IF(B28&gt;'사건 접수'!H28,"약속일 초과","미해결"))))</x:f>
      </x:c>
      <x:c r="F28" s="2" t="str">
        <x:f>IF(A28="","",IF('사건 접수'!I28="","행사일 누락",IF(B28&gt;='사건 접수'!I28,"행사일 도래","행사일 전")))</x:f>
      </x:c>
      <x:c r="G28" s="2" t="str">
        <x:f>IF(A28="","",IF('사건 접수'!B28="","연관 번호 누락",IF(COUNTIFS('사건 접수'!$B$5:$B$104,'사건 접수'!B28)&gt;1,"중복 의심","유일")))</x:f>
      </x:c>
      <x:c r="H28" s="2" t="str">
        <x:f>IF(A28="","",IF(OR('사건 접수'!G28="",'사건 접수'!H28=""),"날짜 누락",IF('사건 접수'!H28&lt;'사건 접수'!G28,"날짜 순서 오류","정상")))</x:f>
      </x:c>
      <x:c r="I28" s="2" t="str">
        <x:f>IF(A28="","",IF(OR('사건 접수'!C28="",'사건 접수'!D28="",'사건 접수'!E28="",'사건 접수'!F28="",'사건 접수'!J28=""),"필수 항목 누락","정상"))</x:f>
      </x:c>
      <x:c r="J28" s="2" t="str">
        <x:f>IF(A28="","",IF('사건 접수'!K28&lt;&gt;"종결","미해결",IF(OR('해결 기록'!B28="",'해결 기록'!C28="",'해결 기록'!D28="",'해결 기록'!E28="",'해결 기록'!G28=""),"종결 기록 미비","종결 기록 완료")))</x:f>
      </x:c>
      <x:c r="K28" s="2"/>
      <x:c r="L28" s="2"/>
      <x:c r="M28" s="2"/>
    </x:row>
    <x:row r="29">
      <x:c r="A29" s="2" t="str">
        <x:f>IF('사건 접수'!A29="","",'사건 접수'!A29)</x:f>
      </x:c>
      <x:c r="B29" s="4" t="str">
        <x:f>IF(A29="","",'개요'!$B$4)</x:f>
      </x:c>
      <x:c r="C29" s="2" t="str">
        <x:f>IF(A29="","",IF('사건 접수'!G29="","",MAX(0,B29-'사건 접수'!G29)))</x:f>
      </x:c>
      <x:c r="D29" s="2" t="str">
        <x:f>IF(A29="","",IF('사건 접수'!H29="","",'사건 접수'!H29-B29))</x:f>
      </x:c>
      <x:c r="E29" s="2" t="str">
        <x:f>IF(A29="","",IF('사건 접수'!H29="","약속일 누락",IF('사건 접수'!K29="종결","종결",IF(B29&gt;'사건 접수'!H29,"약속일 초과","미해결"))))</x:f>
      </x:c>
      <x:c r="F29" s="2" t="str">
        <x:f>IF(A29="","",IF('사건 접수'!I29="","행사일 누락",IF(B29&gt;='사건 접수'!I29,"행사일 도래","행사일 전")))</x:f>
      </x:c>
      <x:c r="G29" s="2" t="str">
        <x:f>IF(A29="","",IF('사건 접수'!B29="","연관 번호 누락",IF(COUNTIFS('사건 접수'!$B$5:$B$104,'사건 접수'!B29)&gt;1,"중복 의심","유일")))</x:f>
      </x:c>
      <x:c r="H29" s="2" t="str">
        <x:f>IF(A29="","",IF(OR('사건 접수'!G29="",'사건 접수'!H29=""),"날짜 누락",IF('사건 접수'!H29&lt;'사건 접수'!G29,"날짜 순서 오류","정상")))</x:f>
      </x:c>
      <x:c r="I29" s="2" t="str">
        <x:f>IF(A29="","",IF(OR('사건 접수'!C29="",'사건 접수'!D29="",'사건 접수'!E29="",'사건 접수'!F29="",'사건 접수'!J29=""),"필수 항목 누락","정상"))</x:f>
      </x:c>
      <x:c r="J29" s="2" t="str">
        <x:f>IF(A29="","",IF('사건 접수'!K29&lt;&gt;"종결","미해결",IF(OR('해결 기록'!B29="",'해결 기록'!C29="",'해결 기록'!D29="",'해결 기록'!E29="",'해결 기록'!G29=""),"종결 기록 미비","종결 기록 완료")))</x:f>
      </x:c>
      <x:c r="K29" s="2"/>
      <x:c r="L29" s="2"/>
      <x:c r="M29" s="2"/>
    </x:row>
    <x:row r="30">
      <x:c r="A30" s="2" t="str">
        <x:f>IF('사건 접수'!A30="","",'사건 접수'!A30)</x:f>
      </x:c>
      <x:c r="B30" s="4" t="str">
        <x:f>IF(A30="","",'개요'!$B$4)</x:f>
      </x:c>
      <x:c r="C30" s="2" t="str">
        <x:f>IF(A30="","",IF('사건 접수'!G30="","",MAX(0,B30-'사건 접수'!G30)))</x:f>
      </x:c>
      <x:c r="D30" s="2" t="str">
        <x:f>IF(A30="","",IF('사건 접수'!H30="","",'사건 접수'!H30-B30))</x:f>
      </x:c>
      <x:c r="E30" s="2" t="str">
        <x:f>IF(A30="","",IF('사건 접수'!H30="","약속일 누락",IF('사건 접수'!K30="종결","종결",IF(B30&gt;'사건 접수'!H30,"약속일 초과","미해결"))))</x:f>
      </x:c>
      <x:c r="F30" s="2" t="str">
        <x:f>IF(A30="","",IF('사건 접수'!I30="","행사일 누락",IF(B30&gt;='사건 접수'!I30,"행사일 도래","행사일 전")))</x:f>
      </x:c>
      <x:c r="G30" s="2" t="str">
        <x:f>IF(A30="","",IF('사건 접수'!B30="","연관 번호 누락",IF(COUNTIFS('사건 접수'!$B$5:$B$104,'사건 접수'!B30)&gt;1,"중복 의심","유일")))</x:f>
      </x:c>
      <x:c r="H30" s="2" t="str">
        <x:f>IF(A30="","",IF(OR('사건 접수'!G30="",'사건 접수'!H30=""),"날짜 누락",IF('사건 접수'!H30&lt;'사건 접수'!G30,"날짜 순서 오류","정상")))</x:f>
      </x:c>
      <x:c r="I30" s="2" t="str">
        <x:f>IF(A30="","",IF(OR('사건 접수'!C30="",'사건 접수'!D30="",'사건 접수'!E30="",'사건 접수'!F30="",'사건 접수'!J30=""),"필수 항목 누락","정상"))</x:f>
      </x:c>
      <x:c r="J30" s="2" t="str">
        <x:f>IF(A30="","",IF('사건 접수'!K30&lt;&gt;"종결","미해결",IF(OR('해결 기록'!B30="",'해결 기록'!C30="",'해결 기록'!D30="",'해결 기록'!E30="",'해결 기록'!G30=""),"종결 기록 미비","종결 기록 완료")))</x:f>
      </x:c>
      <x:c r="K30" s="2"/>
      <x:c r="L30" s="2"/>
      <x:c r="M30" s="2"/>
    </x:row>
    <x:row r="31">
      <x:c r="A31" s="2" t="str">
        <x:f>IF('사건 접수'!A31="","",'사건 접수'!A31)</x:f>
      </x:c>
      <x:c r="B31" s="4" t="str">
        <x:f>IF(A31="","",'개요'!$B$4)</x:f>
      </x:c>
      <x:c r="C31" s="2" t="str">
        <x:f>IF(A31="","",IF('사건 접수'!G31="","",MAX(0,B31-'사건 접수'!G31)))</x:f>
      </x:c>
      <x:c r="D31" s="2" t="str">
        <x:f>IF(A31="","",IF('사건 접수'!H31="","",'사건 접수'!H31-B31))</x:f>
      </x:c>
      <x:c r="E31" s="2" t="str">
        <x:f>IF(A31="","",IF('사건 접수'!H31="","약속일 누락",IF('사건 접수'!K31="종결","종결",IF(B31&gt;'사건 접수'!H31,"약속일 초과","미해결"))))</x:f>
      </x:c>
      <x:c r="F31" s="2" t="str">
        <x:f>IF(A31="","",IF('사건 접수'!I31="","행사일 누락",IF(B31&gt;='사건 접수'!I31,"행사일 도래","행사일 전")))</x:f>
      </x:c>
      <x:c r="G31" s="2" t="str">
        <x:f>IF(A31="","",IF('사건 접수'!B31="","연관 번호 누락",IF(COUNTIFS('사건 접수'!$B$5:$B$104,'사건 접수'!B31)&gt;1,"중복 의심","유일")))</x:f>
      </x:c>
      <x:c r="H31" s="2" t="str">
        <x:f>IF(A31="","",IF(OR('사건 접수'!G31="",'사건 접수'!H31=""),"날짜 누락",IF('사건 접수'!H31&lt;'사건 접수'!G31,"날짜 순서 오류","정상")))</x:f>
      </x:c>
      <x:c r="I31" s="2" t="str">
        <x:f>IF(A31="","",IF(OR('사건 접수'!C31="",'사건 접수'!D31="",'사건 접수'!E31="",'사건 접수'!F31="",'사건 접수'!J31=""),"필수 항목 누락","정상"))</x:f>
      </x:c>
      <x:c r="J31" s="2" t="str">
        <x:f>IF(A31="","",IF('사건 접수'!K31&lt;&gt;"종결","미해결",IF(OR('해결 기록'!B31="",'해결 기록'!C31="",'해결 기록'!D31="",'해결 기록'!E31="",'해결 기록'!G31=""),"종결 기록 미비","종결 기록 완료")))</x:f>
      </x:c>
      <x:c r="K31" s="2"/>
      <x:c r="L31" s="2"/>
      <x:c r="M31" s="2"/>
    </x:row>
    <x:row r="32">
      <x:c r="A32" s="2" t="str">
        <x:f>IF('사건 접수'!A32="","",'사건 접수'!A32)</x:f>
      </x:c>
      <x:c r="B32" s="4" t="str">
        <x:f>IF(A32="","",'개요'!$B$4)</x:f>
      </x:c>
      <x:c r="C32" s="2" t="str">
        <x:f>IF(A32="","",IF('사건 접수'!G32="","",MAX(0,B32-'사건 접수'!G32)))</x:f>
      </x:c>
      <x:c r="D32" s="2" t="str">
        <x:f>IF(A32="","",IF('사건 접수'!H32="","",'사건 접수'!H32-B32))</x:f>
      </x:c>
      <x:c r="E32" s="2" t="str">
        <x:f>IF(A32="","",IF('사건 접수'!H32="","약속일 누락",IF('사건 접수'!K32="종결","종결",IF(B32&gt;'사건 접수'!H32,"약속일 초과","미해결"))))</x:f>
      </x:c>
      <x:c r="F32" s="2" t="str">
        <x:f>IF(A32="","",IF('사건 접수'!I32="","행사일 누락",IF(B32&gt;='사건 접수'!I32,"행사일 도래","행사일 전")))</x:f>
      </x:c>
      <x:c r="G32" s="2" t="str">
        <x:f>IF(A32="","",IF('사건 접수'!B32="","연관 번호 누락",IF(COUNTIFS('사건 접수'!$B$5:$B$104,'사건 접수'!B32)&gt;1,"중복 의심","유일")))</x:f>
      </x:c>
      <x:c r="H32" s="2" t="str">
        <x:f>IF(A32="","",IF(OR('사건 접수'!G32="",'사건 접수'!H32=""),"날짜 누락",IF('사건 접수'!H32&lt;'사건 접수'!G32,"날짜 순서 오류","정상")))</x:f>
      </x:c>
      <x:c r="I32" s="2" t="str">
        <x:f>IF(A32="","",IF(OR('사건 접수'!C32="",'사건 접수'!D32="",'사건 접수'!E32="",'사건 접수'!F32="",'사건 접수'!J32=""),"필수 항목 누락","정상"))</x:f>
      </x:c>
      <x:c r="J32" s="2" t="str">
        <x:f>IF(A32="","",IF('사건 접수'!K32&lt;&gt;"종결","미해결",IF(OR('해결 기록'!B32="",'해결 기록'!C32="",'해결 기록'!D32="",'해결 기록'!E32="",'해결 기록'!G32=""),"종결 기록 미비","종결 기록 완료")))</x:f>
      </x:c>
      <x:c r="K32" s="2"/>
      <x:c r="L32" s="2"/>
      <x:c r="M32" s="2"/>
    </x:row>
    <x:row r="33">
      <x:c r="A33" s="2" t="str">
        <x:f>IF('사건 접수'!A33="","",'사건 접수'!A33)</x:f>
      </x:c>
      <x:c r="B33" s="4" t="str">
        <x:f>IF(A33="","",'개요'!$B$4)</x:f>
      </x:c>
      <x:c r="C33" s="2" t="str">
        <x:f>IF(A33="","",IF('사건 접수'!G33="","",MAX(0,B33-'사건 접수'!G33)))</x:f>
      </x:c>
      <x:c r="D33" s="2" t="str">
        <x:f>IF(A33="","",IF('사건 접수'!H33="","",'사건 접수'!H33-B33))</x:f>
      </x:c>
      <x:c r="E33" s="2" t="str">
        <x:f>IF(A33="","",IF('사건 접수'!H33="","약속일 누락",IF('사건 접수'!K33="종결","종결",IF(B33&gt;'사건 접수'!H33,"약속일 초과","미해결"))))</x:f>
      </x:c>
      <x:c r="F33" s="2" t="str">
        <x:f>IF(A33="","",IF('사건 접수'!I33="","행사일 누락",IF(B33&gt;='사건 접수'!I33,"행사일 도래","행사일 전")))</x:f>
      </x:c>
      <x:c r="G33" s="2" t="str">
        <x:f>IF(A33="","",IF('사건 접수'!B33="","연관 번호 누락",IF(COUNTIFS('사건 접수'!$B$5:$B$104,'사건 접수'!B33)&gt;1,"중복 의심","유일")))</x:f>
      </x:c>
      <x:c r="H33" s="2" t="str">
        <x:f>IF(A33="","",IF(OR('사건 접수'!G33="",'사건 접수'!H33=""),"날짜 누락",IF('사건 접수'!H33&lt;'사건 접수'!G33,"날짜 순서 오류","정상")))</x:f>
      </x:c>
      <x:c r="I33" s="2" t="str">
        <x:f>IF(A33="","",IF(OR('사건 접수'!C33="",'사건 접수'!D33="",'사건 접수'!E33="",'사건 접수'!F33="",'사건 접수'!J33=""),"필수 항목 누락","정상"))</x:f>
      </x:c>
      <x:c r="J33" s="2" t="str">
        <x:f>IF(A33="","",IF('사건 접수'!K33&lt;&gt;"종결","미해결",IF(OR('해결 기록'!B33="",'해결 기록'!C33="",'해결 기록'!D33="",'해결 기록'!E33="",'해결 기록'!G33=""),"종결 기록 미비","종결 기록 완료")))</x:f>
      </x:c>
      <x:c r="K33" s="2"/>
      <x:c r="L33" s="2"/>
      <x:c r="M33" s="2"/>
    </x:row>
    <x:row r="34">
      <x:c r="A34" s="2" t="str">
        <x:f>IF('사건 접수'!A34="","",'사건 접수'!A34)</x:f>
      </x:c>
      <x:c r="B34" s="4" t="str">
        <x:f>IF(A34="","",'개요'!$B$4)</x:f>
      </x:c>
      <x:c r="C34" s="2" t="str">
        <x:f>IF(A34="","",IF('사건 접수'!G34="","",MAX(0,B34-'사건 접수'!G34)))</x:f>
      </x:c>
      <x:c r="D34" s="2" t="str">
        <x:f>IF(A34="","",IF('사건 접수'!H34="","",'사건 접수'!H34-B34))</x:f>
      </x:c>
      <x:c r="E34" s="2" t="str">
        <x:f>IF(A34="","",IF('사건 접수'!H34="","약속일 누락",IF('사건 접수'!K34="종결","종결",IF(B34&gt;'사건 접수'!H34,"약속일 초과","미해결"))))</x:f>
      </x:c>
      <x:c r="F34" s="2" t="str">
        <x:f>IF(A34="","",IF('사건 접수'!I34="","행사일 누락",IF(B34&gt;='사건 접수'!I34,"행사일 도래","행사일 전")))</x:f>
      </x:c>
      <x:c r="G34" s="2" t="str">
        <x:f>IF(A34="","",IF('사건 접수'!B34="","연관 번호 누락",IF(COUNTIFS('사건 접수'!$B$5:$B$104,'사건 접수'!B34)&gt;1,"중복 의심","유일")))</x:f>
      </x:c>
      <x:c r="H34" s="2" t="str">
        <x:f>IF(A34="","",IF(OR('사건 접수'!G34="",'사건 접수'!H34=""),"날짜 누락",IF('사건 접수'!H34&lt;'사건 접수'!G34,"날짜 순서 오류","정상")))</x:f>
      </x:c>
      <x:c r="I34" s="2" t="str">
        <x:f>IF(A34="","",IF(OR('사건 접수'!C34="",'사건 접수'!D34="",'사건 접수'!E34="",'사건 접수'!F34="",'사건 접수'!J34=""),"필수 항목 누락","정상"))</x:f>
      </x:c>
      <x:c r="J34" s="2" t="str">
        <x:f>IF(A34="","",IF('사건 접수'!K34&lt;&gt;"종결","미해결",IF(OR('해결 기록'!B34="",'해결 기록'!C34="",'해결 기록'!D34="",'해결 기록'!E34="",'해결 기록'!G34=""),"종결 기록 미비","종결 기록 완료")))</x:f>
      </x:c>
      <x:c r="K34" s="2"/>
      <x:c r="L34" s="2"/>
      <x:c r="M34" s="2"/>
    </x:row>
    <x:row r="35">
      <x:c r="A35" s="2" t="str">
        <x:f>IF('사건 접수'!A35="","",'사건 접수'!A35)</x:f>
      </x:c>
      <x:c r="B35" s="4" t="str">
        <x:f>IF(A35="","",'개요'!$B$4)</x:f>
      </x:c>
      <x:c r="C35" s="2" t="str">
        <x:f>IF(A35="","",IF('사건 접수'!G35="","",MAX(0,B35-'사건 접수'!G35)))</x:f>
      </x:c>
      <x:c r="D35" s="2" t="str">
        <x:f>IF(A35="","",IF('사건 접수'!H35="","",'사건 접수'!H35-B35))</x:f>
      </x:c>
      <x:c r="E35" s="2" t="str">
        <x:f>IF(A35="","",IF('사건 접수'!H35="","약속일 누락",IF('사건 접수'!K35="종결","종결",IF(B35&gt;'사건 접수'!H35,"약속일 초과","미해결"))))</x:f>
      </x:c>
      <x:c r="F35" s="2" t="str">
        <x:f>IF(A35="","",IF('사건 접수'!I35="","행사일 누락",IF(B35&gt;='사건 접수'!I35,"행사일 도래","행사일 전")))</x:f>
      </x:c>
      <x:c r="G35" s="2" t="str">
        <x:f>IF(A35="","",IF('사건 접수'!B35="","연관 번호 누락",IF(COUNTIFS('사건 접수'!$B$5:$B$104,'사건 접수'!B35)&gt;1,"중복 의심","유일")))</x:f>
      </x:c>
      <x:c r="H35" s="2" t="str">
        <x:f>IF(A35="","",IF(OR('사건 접수'!G35="",'사건 접수'!H35=""),"날짜 누락",IF('사건 접수'!H35&lt;'사건 접수'!G35,"날짜 순서 오류","정상")))</x:f>
      </x:c>
      <x:c r="I35" s="2" t="str">
        <x:f>IF(A35="","",IF(OR('사건 접수'!C35="",'사건 접수'!D35="",'사건 접수'!E35="",'사건 접수'!F35="",'사건 접수'!J35=""),"필수 항목 누락","정상"))</x:f>
      </x:c>
      <x:c r="J35" s="2" t="str">
        <x:f>IF(A35="","",IF('사건 접수'!K35&lt;&gt;"종결","미해결",IF(OR('해결 기록'!B35="",'해결 기록'!C35="",'해결 기록'!D35="",'해결 기록'!E35="",'해결 기록'!G35=""),"종결 기록 미비","종결 기록 완료")))</x:f>
      </x:c>
      <x:c r="K35" s="2"/>
      <x:c r="L35" s="2"/>
      <x:c r="M35" s="2"/>
    </x:row>
    <x:row r="36">
      <x:c r="A36" s="2" t="str">
        <x:f>IF('사건 접수'!A36="","",'사건 접수'!A36)</x:f>
      </x:c>
      <x:c r="B36" s="4" t="str">
        <x:f>IF(A36="","",'개요'!$B$4)</x:f>
      </x:c>
      <x:c r="C36" s="2" t="str">
        <x:f>IF(A36="","",IF('사건 접수'!G36="","",MAX(0,B36-'사건 접수'!G36)))</x:f>
      </x:c>
      <x:c r="D36" s="2" t="str">
        <x:f>IF(A36="","",IF('사건 접수'!H36="","",'사건 접수'!H36-B36))</x:f>
      </x:c>
      <x:c r="E36" s="2" t="str">
        <x:f>IF(A36="","",IF('사건 접수'!H36="","약속일 누락",IF('사건 접수'!K36="종결","종결",IF(B36&gt;'사건 접수'!H36,"약속일 초과","미해결"))))</x:f>
      </x:c>
      <x:c r="F36" s="2" t="str">
        <x:f>IF(A36="","",IF('사건 접수'!I36="","행사일 누락",IF(B36&gt;='사건 접수'!I36,"행사일 도래","행사일 전")))</x:f>
      </x:c>
      <x:c r="G36" s="2" t="str">
        <x:f>IF(A36="","",IF('사건 접수'!B36="","연관 번호 누락",IF(COUNTIFS('사건 접수'!$B$5:$B$104,'사건 접수'!B36)&gt;1,"중복 의심","유일")))</x:f>
      </x:c>
      <x:c r="H36" s="2" t="str">
        <x:f>IF(A36="","",IF(OR('사건 접수'!G36="",'사건 접수'!H36=""),"날짜 누락",IF('사건 접수'!H36&lt;'사건 접수'!G36,"날짜 순서 오류","정상")))</x:f>
      </x:c>
      <x:c r="I36" s="2" t="str">
        <x:f>IF(A36="","",IF(OR('사건 접수'!C36="",'사건 접수'!D36="",'사건 접수'!E36="",'사건 접수'!F36="",'사건 접수'!J36=""),"필수 항목 누락","정상"))</x:f>
      </x:c>
      <x:c r="J36" s="2" t="str">
        <x:f>IF(A36="","",IF('사건 접수'!K36&lt;&gt;"종결","미해결",IF(OR('해결 기록'!B36="",'해결 기록'!C36="",'해결 기록'!D36="",'해결 기록'!E36="",'해결 기록'!G36=""),"종결 기록 미비","종결 기록 완료")))</x:f>
      </x:c>
      <x:c r="K36" s="2"/>
      <x:c r="L36" s="2"/>
      <x:c r="M36" s="2"/>
    </x:row>
    <x:row r="37">
      <x:c r="A37" s="2" t="str">
        <x:f>IF('사건 접수'!A37="","",'사건 접수'!A37)</x:f>
      </x:c>
      <x:c r="B37" s="4" t="str">
        <x:f>IF(A37="","",'개요'!$B$4)</x:f>
      </x:c>
      <x:c r="C37" s="2" t="str">
        <x:f>IF(A37="","",IF('사건 접수'!G37="","",MAX(0,B37-'사건 접수'!G37)))</x:f>
      </x:c>
      <x:c r="D37" s="2" t="str">
        <x:f>IF(A37="","",IF('사건 접수'!H37="","",'사건 접수'!H37-B37))</x:f>
      </x:c>
      <x:c r="E37" s="2" t="str">
        <x:f>IF(A37="","",IF('사건 접수'!H37="","약속일 누락",IF('사건 접수'!K37="종결","종결",IF(B37&gt;'사건 접수'!H37,"약속일 초과","미해결"))))</x:f>
      </x:c>
      <x:c r="F37" s="2" t="str">
        <x:f>IF(A37="","",IF('사건 접수'!I37="","행사일 누락",IF(B37&gt;='사건 접수'!I37,"행사일 도래","행사일 전")))</x:f>
      </x:c>
      <x:c r="G37" s="2" t="str">
        <x:f>IF(A37="","",IF('사건 접수'!B37="","연관 번호 누락",IF(COUNTIFS('사건 접수'!$B$5:$B$104,'사건 접수'!B37)&gt;1,"중복 의심","유일")))</x:f>
      </x:c>
      <x:c r="H37" s="2" t="str">
        <x:f>IF(A37="","",IF(OR('사건 접수'!G37="",'사건 접수'!H37=""),"날짜 누락",IF('사건 접수'!H37&lt;'사건 접수'!G37,"날짜 순서 오류","정상")))</x:f>
      </x:c>
      <x:c r="I37" s="2" t="str">
        <x:f>IF(A37="","",IF(OR('사건 접수'!C37="",'사건 접수'!D37="",'사건 접수'!E37="",'사건 접수'!F37="",'사건 접수'!J37=""),"필수 항목 누락","정상"))</x:f>
      </x:c>
      <x:c r="J37" s="2" t="str">
        <x:f>IF(A37="","",IF('사건 접수'!K37&lt;&gt;"종결","미해결",IF(OR('해결 기록'!B37="",'해결 기록'!C37="",'해결 기록'!D37="",'해결 기록'!E37="",'해결 기록'!G37=""),"종결 기록 미비","종결 기록 완료")))</x:f>
      </x:c>
      <x:c r="K37" s="2"/>
      <x:c r="L37" s="2"/>
      <x:c r="M37" s="2"/>
    </x:row>
    <x:row r="38">
      <x:c r="A38" s="2" t="str">
        <x:f>IF('사건 접수'!A38="","",'사건 접수'!A38)</x:f>
      </x:c>
      <x:c r="B38" s="4" t="str">
        <x:f>IF(A38="","",'개요'!$B$4)</x:f>
      </x:c>
      <x:c r="C38" s="2" t="str">
        <x:f>IF(A38="","",IF('사건 접수'!G38="","",MAX(0,B38-'사건 접수'!G38)))</x:f>
      </x:c>
      <x:c r="D38" s="2" t="str">
        <x:f>IF(A38="","",IF('사건 접수'!H38="","",'사건 접수'!H38-B38))</x:f>
      </x:c>
      <x:c r="E38" s="2" t="str">
        <x:f>IF(A38="","",IF('사건 접수'!H38="","약속일 누락",IF('사건 접수'!K38="종결","종결",IF(B38&gt;'사건 접수'!H38,"약속일 초과","미해결"))))</x:f>
      </x:c>
      <x:c r="F38" s="2" t="str">
        <x:f>IF(A38="","",IF('사건 접수'!I38="","행사일 누락",IF(B38&gt;='사건 접수'!I38,"행사일 도래","행사일 전")))</x:f>
      </x:c>
      <x:c r="G38" s="2" t="str">
        <x:f>IF(A38="","",IF('사건 접수'!B38="","연관 번호 누락",IF(COUNTIFS('사건 접수'!$B$5:$B$104,'사건 접수'!B38)&gt;1,"중복 의심","유일")))</x:f>
      </x:c>
      <x:c r="H38" s="2" t="str">
        <x:f>IF(A38="","",IF(OR('사건 접수'!G38="",'사건 접수'!H38=""),"날짜 누락",IF('사건 접수'!H38&lt;'사건 접수'!G38,"날짜 순서 오류","정상")))</x:f>
      </x:c>
      <x:c r="I38" s="2" t="str">
        <x:f>IF(A38="","",IF(OR('사건 접수'!C38="",'사건 접수'!D38="",'사건 접수'!E38="",'사건 접수'!F38="",'사건 접수'!J38=""),"필수 항목 누락","정상"))</x:f>
      </x:c>
      <x:c r="J38" s="2" t="str">
        <x:f>IF(A38="","",IF('사건 접수'!K38&lt;&gt;"종결","미해결",IF(OR('해결 기록'!B38="",'해결 기록'!C38="",'해결 기록'!D38="",'해결 기록'!E38="",'해결 기록'!G38=""),"종결 기록 미비","종결 기록 완료")))</x:f>
      </x:c>
      <x:c r="K38" s="2"/>
      <x:c r="L38" s="2"/>
      <x:c r="M38" s="2"/>
    </x:row>
    <x:row r="39">
      <x:c r="A39" s="2" t="str">
        <x:f>IF('사건 접수'!A39="","",'사건 접수'!A39)</x:f>
      </x:c>
      <x:c r="B39" s="4" t="str">
        <x:f>IF(A39="","",'개요'!$B$4)</x:f>
      </x:c>
      <x:c r="C39" s="2" t="str">
        <x:f>IF(A39="","",IF('사건 접수'!G39="","",MAX(0,B39-'사건 접수'!G39)))</x:f>
      </x:c>
      <x:c r="D39" s="2" t="str">
        <x:f>IF(A39="","",IF('사건 접수'!H39="","",'사건 접수'!H39-B39))</x:f>
      </x:c>
      <x:c r="E39" s="2" t="str">
        <x:f>IF(A39="","",IF('사건 접수'!H39="","약속일 누락",IF('사건 접수'!K39="종결","종결",IF(B39&gt;'사건 접수'!H39,"약속일 초과","미해결"))))</x:f>
      </x:c>
      <x:c r="F39" s="2" t="str">
        <x:f>IF(A39="","",IF('사건 접수'!I39="","행사일 누락",IF(B39&gt;='사건 접수'!I39,"행사일 도래","행사일 전")))</x:f>
      </x:c>
      <x:c r="G39" s="2" t="str">
        <x:f>IF(A39="","",IF('사건 접수'!B39="","연관 번호 누락",IF(COUNTIFS('사건 접수'!$B$5:$B$104,'사건 접수'!B39)&gt;1,"중복 의심","유일")))</x:f>
      </x:c>
      <x:c r="H39" s="2" t="str">
        <x:f>IF(A39="","",IF(OR('사건 접수'!G39="",'사건 접수'!H39=""),"날짜 누락",IF('사건 접수'!H39&lt;'사건 접수'!G39,"날짜 순서 오류","정상")))</x:f>
      </x:c>
      <x:c r="I39" s="2" t="str">
        <x:f>IF(A39="","",IF(OR('사건 접수'!C39="",'사건 접수'!D39="",'사건 접수'!E39="",'사건 접수'!F39="",'사건 접수'!J39=""),"필수 항목 누락","정상"))</x:f>
      </x:c>
      <x:c r="J39" s="2" t="str">
        <x:f>IF(A39="","",IF('사건 접수'!K39&lt;&gt;"종결","미해결",IF(OR('해결 기록'!B39="",'해결 기록'!C39="",'해결 기록'!D39="",'해결 기록'!E39="",'해결 기록'!G39=""),"종결 기록 미비","종결 기록 완료")))</x:f>
      </x:c>
      <x:c r="K39" s="2"/>
      <x:c r="L39" s="2"/>
      <x:c r="M39" s="2"/>
    </x:row>
    <x:row r="40">
      <x:c r="A40" s="2" t="str">
        <x:f>IF('사건 접수'!A40="","",'사건 접수'!A40)</x:f>
      </x:c>
      <x:c r="B40" s="4" t="str">
        <x:f>IF(A40="","",'개요'!$B$4)</x:f>
      </x:c>
      <x:c r="C40" s="2" t="str">
        <x:f>IF(A40="","",IF('사건 접수'!G40="","",MAX(0,B40-'사건 접수'!G40)))</x:f>
      </x:c>
      <x:c r="D40" s="2" t="str">
        <x:f>IF(A40="","",IF('사건 접수'!H40="","",'사건 접수'!H40-B40))</x:f>
      </x:c>
      <x:c r="E40" s="2" t="str">
        <x:f>IF(A40="","",IF('사건 접수'!H40="","약속일 누락",IF('사건 접수'!K40="종결","종결",IF(B40&gt;'사건 접수'!H40,"약속일 초과","미해결"))))</x:f>
      </x:c>
      <x:c r="F40" s="2" t="str">
        <x:f>IF(A40="","",IF('사건 접수'!I40="","행사일 누락",IF(B40&gt;='사건 접수'!I40,"행사일 도래","행사일 전")))</x:f>
      </x:c>
      <x:c r="G40" s="2" t="str">
        <x:f>IF(A40="","",IF('사건 접수'!B40="","연관 번호 누락",IF(COUNTIFS('사건 접수'!$B$5:$B$104,'사건 접수'!B40)&gt;1,"중복 의심","유일")))</x:f>
      </x:c>
      <x:c r="H40" s="2" t="str">
        <x:f>IF(A40="","",IF(OR('사건 접수'!G40="",'사건 접수'!H40=""),"날짜 누락",IF('사건 접수'!H40&lt;'사건 접수'!G40,"날짜 순서 오류","정상")))</x:f>
      </x:c>
      <x:c r="I40" s="2" t="str">
        <x:f>IF(A40="","",IF(OR('사건 접수'!C40="",'사건 접수'!D40="",'사건 접수'!E40="",'사건 접수'!F40="",'사건 접수'!J40=""),"필수 항목 누락","정상"))</x:f>
      </x:c>
      <x:c r="J40" s="2" t="str">
        <x:f>IF(A40="","",IF('사건 접수'!K40&lt;&gt;"종결","미해결",IF(OR('해결 기록'!B40="",'해결 기록'!C40="",'해결 기록'!D40="",'해결 기록'!E40="",'해결 기록'!G40=""),"종결 기록 미비","종결 기록 완료")))</x:f>
      </x:c>
      <x:c r="K40" s="2"/>
      <x:c r="L40" s="2"/>
      <x:c r="M40" s="2"/>
    </x:row>
    <x:row r="41">
      <x:c r="A41" s="2" t="str">
        <x:f>IF('사건 접수'!A41="","",'사건 접수'!A41)</x:f>
      </x:c>
      <x:c r="B41" s="4" t="str">
        <x:f>IF(A41="","",'개요'!$B$4)</x:f>
      </x:c>
      <x:c r="C41" s="2" t="str">
        <x:f>IF(A41="","",IF('사건 접수'!G41="","",MAX(0,B41-'사건 접수'!G41)))</x:f>
      </x:c>
      <x:c r="D41" s="2" t="str">
        <x:f>IF(A41="","",IF('사건 접수'!H41="","",'사건 접수'!H41-B41))</x:f>
      </x:c>
      <x:c r="E41" s="2" t="str">
        <x:f>IF(A41="","",IF('사건 접수'!H41="","약속일 누락",IF('사건 접수'!K41="종결","종결",IF(B41&gt;'사건 접수'!H41,"약속일 초과","미해결"))))</x:f>
      </x:c>
      <x:c r="F41" s="2" t="str">
        <x:f>IF(A41="","",IF('사건 접수'!I41="","행사일 누락",IF(B41&gt;='사건 접수'!I41,"행사일 도래","행사일 전")))</x:f>
      </x:c>
      <x:c r="G41" s="2" t="str">
        <x:f>IF(A41="","",IF('사건 접수'!B41="","연관 번호 누락",IF(COUNTIFS('사건 접수'!$B$5:$B$104,'사건 접수'!B41)&gt;1,"중복 의심","유일")))</x:f>
      </x:c>
      <x:c r="H41" s="2" t="str">
        <x:f>IF(A41="","",IF(OR('사건 접수'!G41="",'사건 접수'!H41=""),"날짜 누락",IF('사건 접수'!H41&lt;'사건 접수'!G41,"날짜 순서 오류","정상")))</x:f>
      </x:c>
      <x:c r="I41" s="2" t="str">
        <x:f>IF(A41="","",IF(OR('사건 접수'!C41="",'사건 접수'!D41="",'사건 접수'!E41="",'사건 접수'!F41="",'사건 접수'!J41=""),"필수 항목 누락","정상"))</x:f>
      </x:c>
      <x:c r="J41" s="2" t="str">
        <x:f>IF(A41="","",IF('사건 접수'!K41&lt;&gt;"종결","미해결",IF(OR('해결 기록'!B41="",'해결 기록'!C41="",'해결 기록'!D41="",'해결 기록'!E41="",'해결 기록'!G41=""),"종결 기록 미비","종결 기록 완료")))</x:f>
      </x:c>
      <x:c r="K41" s="2"/>
      <x:c r="L41" s="2"/>
      <x:c r="M41" s="2"/>
    </x:row>
    <x:row r="42">
      <x:c r="A42" s="2" t="str">
        <x:f>IF('사건 접수'!A42="","",'사건 접수'!A42)</x:f>
      </x:c>
      <x:c r="B42" s="4" t="str">
        <x:f>IF(A42="","",'개요'!$B$4)</x:f>
      </x:c>
      <x:c r="C42" s="2" t="str">
        <x:f>IF(A42="","",IF('사건 접수'!G42="","",MAX(0,B42-'사건 접수'!G42)))</x:f>
      </x:c>
      <x:c r="D42" s="2" t="str">
        <x:f>IF(A42="","",IF('사건 접수'!H42="","",'사건 접수'!H42-B42))</x:f>
      </x:c>
      <x:c r="E42" s="2" t="str">
        <x:f>IF(A42="","",IF('사건 접수'!H42="","약속일 누락",IF('사건 접수'!K42="종결","종결",IF(B42&gt;'사건 접수'!H42,"약속일 초과","미해결"))))</x:f>
      </x:c>
      <x:c r="F42" s="2" t="str">
        <x:f>IF(A42="","",IF('사건 접수'!I42="","행사일 누락",IF(B42&gt;='사건 접수'!I42,"행사일 도래","행사일 전")))</x:f>
      </x:c>
      <x:c r="G42" s="2" t="str">
        <x:f>IF(A42="","",IF('사건 접수'!B42="","연관 번호 누락",IF(COUNTIFS('사건 접수'!$B$5:$B$104,'사건 접수'!B42)&gt;1,"중복 의심","유일")))</x:f>
      </x:c>
      <x:c r="H42" s="2" t="str">
        <x:f>IF(A42="","",IF(OR('사건 접수'!G42="",'사건 접수'!H42=""),"날짜 누락",IF('사건 접수'!H42&lt;'사건 접수'!G42,"날짜 순서 오류","정상")))</x:f>
      </x:c>
      <x:c r="I42" s="2" t="str">
        <x:f>IF(A42="","",IF(OR('사건 접수'!C42="",'사건 접수'!D42="",'사건 접수'!E42="",'사건 접수'!F42="",'사건 접수'!J42=""),"필수 항목 누락","정상"))</x:f>
      </x:c>
      <x:c r="J42" s="2" t="str">
        <x:f>IF(A42="","",IF('사건 접수'!K42&lt;&gt;"종결","미해결",IF(OR('해결 기록'!B42="",'해결 기록'!C42="",'해결 기록'!D42="",'해결 기록'!E42="",'해결 기록'!G42=""),"종결 기록 미비","종결 기록 완료")))</x:f>
      </x:c>
      <x:c r="K42" s="2"/>
      <x:c r="L42" s="2"/>
      <x:c r="M42" s="2"/>
    </x:row>
    <x:row r="43">
      <x:c r="A43" s="2" t="str">
        <x:f>IF('사건 접수'!A43="","",'사건 접수'!A43)</x:f>
      </x:c>
      <x:c r="B43" s="4" t="str">
        <x:f>IF(A43="","",'개요'!$B$4)</x:f>
      </x:c>
      <x:c r="C43" s="2" t="str">
        <x:f>IF(A43="","",IF('사건 접수'!G43="","",MAX(0,B43-'사건 접수'!G43)))</x:f>
      </x:c>
      <x:c r="D43" s="2" t="str">
        <x:f>IF(A43="","",IF('사건 접수'!H43="","",'사건 접수'!H43-B43))</x:f>
      </x:c>
      <x:c r="E43" s="2" t="str">
        <x:f>IF(A43="","",IF('사건 접수'!H43="","약속일 누락",IF('사건 접수'!K43="종결","종결",IF(B43&gt;'사건 접수'!H43,"약속일 초과","미해결"))))</x:f>
      </x:c>
      <x:c r="F43" s="2" t="str">
        <x:f>IF(A43="","",IF('사건 접수'!I43="","행사일 누락",IF(B43&gt;='사건 접수'!I43,"행사일 도래","행사일 전")))</x:f>
      </x:c>
      <x:c r="G43" s="2" t="str">
        <x:f>IF(A43="","",IF('사건 접수'!B43="","연관 번호 누락",IF(COUNTIFS('사건 접수'!$B$5:$B$104,'사건 접수'!B43)&gt;1,"중복 의심","유일")))</x:f>
      </x:c>
      <x:c r="H43" s="2" t="str">
        <x:f>IF(A43="","",IF(OR('사건 접수'!G43="",'사건 접수'!H43=""),"날짜 누락",IF('사건 접수'!H43&lt;'사건 접수'!G43,"날짜 순서 오류","정상")))</x:f>
      </x:c>
      <x:c r="I43" s="2" t="str">
        <x:f>IF(A43="","",IF(OR('사건 접수'!C43="",'사건 접수'!D43="",'사건 접수'!E43="",'사건 접수'!F43="",'사건 접수'!J43=""),"필수 항목 누락","정상"))</x:f>
      </x:c>
      <x:c r="J43" s="2" t="str">
        <x:f>IF(A43="","",IF('사건 접수'!K43&lt;&gt;"종결","미해결",IF(OR('해결 기록'!B43="",'해결 기록'!C43="",'해결 기록'!D43="",'해결 기록'!E43="",'해결 기록'!G43=""),"종결 기록 미비","종결 기록 완료")))</x:f>
      </x:c>
      <x:c r="K43" s="2"/>
      <x:c r="L43" s="2"/>
      <x:c r="M43" s="2"/>
    </x:row>
    <x:row r="44">
      <x:c r="A44" s="2" t="str">
        <x:f>IF('사건 접수'!A44="","",'사건 접수'!A44)</x:f>
      </x:c>
      <x:c r="B44" s="4" t="str">
        <x:f>IF(A44="","",'개요'!$B$4)</x:f>
      </x:c>
      <x:c r="C44" s="2" t="str">
        <x:f>IF(A44="","",IF('사건 접수'!G44="","",MAX(0,B44-'사건 접수'!G44)))</x:f>
      </x:c>
      <x:c r="D44" s="2" t="str">
        <x:f>IF(A44="","",IF('사건 접수'!H44="","",'사건 접수'!H44-B44))</x:f>
      </x:c>
      <x:c r="E44" s="2" t="str">
        <x:f>IF(A44="","",IF('사건 접수'!H44="","약속일 누락",IF('사건 접수'!K44="종결","종결",IF(B44&gt;'사건 접수'!H44,"약속일 초과","미해결"))))</x:f>
      </x:c>
      <x:c r="F44" s="2" t="str">
        <x:f>IF(A44="","",IF('사건 접수'!I44="","행사일 누락",IF(B44&gt;='사건 접수'!I44,"행사일 도래","행사일 전")))</x:f>
      </x:c>
      <x:c r="G44" s="2" t="str">
        <x:f>IF(A44="","",IF('사건 접수'!B44="","연관 번호 누락",IF(COUNTIFS('사건 접수'!$B$5:$B$104,'사건 접수'!B44)&gt;1,"중복 의심","유일")))</x:f>
      </x:c>
      <x:c r="H44" s="2" t="str">
        <x:f>IF(A44="","",IF(OR('사건 접수'!G44="",'사건 접수'!H44=""),"날짜 누락",IF('사건 접수'!H44&lt;'사건 접수'!G44,"날짜 순서 오류","정상")))</x:f>
      </x:c>
      <x:c r="I44" s="2" t="str">
        <x:f>IF(A44="","",IF(OR('사건 접수'!C44="",'사건 접수'!D44="",'사건 접수'!E44="",'사건 접수'!F44="",'사건 접수'!J44=""),"필수 항목 누락","정상"))</x:f>
      </x:c>
      <x:c r="J44" s="2" t="str">
        <x:f>IF(A44="","",IF('사건 접수'!K44&lt;&gt;"종결","미해결",IF(OR('해결 기록'!B44="",'해결 기록'!C44="",'해결 기록'!D44="",'해결 기록'!E44="",'해결 기록'!G44=""),"종결 기록 미비","종결 기록 완료")))</x:f>
      </x:c>
      <x:c r="K44" s="2"/>
      <x:c r="L44" s="2"/>
      <x:c r="M44" s="2"/>
    </x:row>
    <x:row r="45">
      <x:c r="A45" s="2" t="str">
        <x:f>IF('사건 접수'!A45="","",'사건 접수'!A45)</x:f>
      </x:c>
      <x:c r="B45" s="4" t="str">
        <x:f>IF(A45="","",'개요'!$B$4)</x:f>
      </x:c>
      <x:c r="C45" s="2" t="str">
        <x:f>IF(A45="","",IF('사건 접수'!G45="","",MAX(0,B45-'사건 접수'!G45)))</x:f>
      </x:c>
      <x:c r="D45" s="2" t="str">
        <x:f>IF(A45="","",IF('사건 접수'!H45="","",'사건 접수'!H45-B45))</x:f>
      </x:c>
      <x:c r="E45" s="2" t="str">
        <x:f>IF(A45="","",IF('사건 접수'!H45="","약속일 누락",IF('사건 접수'!K45="종결","종결",IF(B45&gt;'사건 접수'!H45,"약속일 초과","미해결"))))</x:f>
      </x:c>
      <x:c r="F45" s="2" t="str">
        <x:f>IF(A45="","",IF('사건 접수'!I45="","행사일 누락",IF(B45&gt;='사건 접수'!I45,"행사일 도래","행사일 전")))</x:f>
      </x:c>
      <x:c r="G45" s="2" t="str">
        <x:f>IF(A45="","",IF('사건 접수'!B45="","연관 번호 누락",IF(COUNTIFS('사건 접수'!$B$5:$B$104,'사건 접수'!B45)&gt;1,"중복 의심","유일")))</x:f>
      </x:c>
      <x:c r="H45" s="2" t="str">
        <x:f>IF(A45="","",IF(OR('사건 접수'!G45="",'사건 접수'!H45=""),"날짜 누락",IF('사건 접수'!H45&lt;'사건 접수'!G45,"날짜 순서 오류","정상")))</x:f>
      </x:c>
      <x:c r="I45" s="2" t="str">
        <x:f>IF(A45="","",IF(OR('사건 접수'!C45="",'사건 접수'!D45="",'사건 접수'!E45="",'사건 접수'!F45="",'사건 접수'!J45=""),"필수 항목 누락","정상"))</x:f>
      </x:c>
      <x:c r="J45" s="2" t="str">
        <x:f>IF(A45="","",IF('사건 접수'!K45&lt;&gt;"종결","미해결",IF(OR('해결 기록'!B45="",'해결 기록'!C45="",'해결 기록'!D45="",'해결 기록'!E45="",'해결 기록'!G45=""),"종결 기록 미비","종결 기록 완료")))</x:f>
      </x:c>
      <x:c r="K45" s="2"/>
      <x:c r="L45" s="2"/>
      <x:c r="M45" s="2"/>
    </x:row>
    <x:row r="46">
      <x:c r="A46" s="2" t="str">
        <x:f>IF('사건 접수'!A46="","",'사건 접수'!A46)</x:f>
      </x:c>
      <x:c r="B46" s="4" t="str">
        <x:f>IF(A46="","",'개요'!$B$4)</x:f>
      </x:c>
      <x:c r="C46" s="2" t="str">
        <x:f>IF(A46="","",IF('사건 접수'!G46="","",MAX(0,B46-'사건 접수'!G46)))</x:f>
      </x:c>
      <x:c r="D46" s="2" t="str">
        <x:f>IF(A46="","",IF('사건 접수'!H46="","",'사건 접수'!H46-B46))</x:f>
      </x:c>
      <x:c r="E46" s="2" t="str">
        <x:f>IF(A46="","",IF('사건 접수'!H46="","약속일 누락",IF('사건 접수'!K46="종결","종결",IF(B46&gt;'사건 접수'!H46,"약속일 초과","미해결"))))</x:f>
      </x:c>
      <x:c r="F46" s="2" t="str">
        <x:f>IF(A46="","",IF('사건 접수'!I46="","행사일 누락",IF(B46&gt;='사건 접수'!I46,"행사일 도래","행사일 전")))</x:f>
      </x:c>
      <x:c r="G46" s="2" t="str">
        <x:f>IF(A46="","",IF('사건 접수'!B46="","연관 번호 누락",IF(COUNTIFS('사건 접수'!$B$5:$B$104,'사건 접수'!B46)&gt;1,"중복 의심","유일")))</x:f>
      </x:c>
      <x:c r="H46" s="2" t="str">
        <x:f>IF(A46="","",IF(OR('사건 접수'!G46="",'사건 접수'!H46=""),"날짜 누락",IF('사건 접수'!H46&lt;'사건 접수'!G46,"날짜 순서 오류","정상")))</x:f>
      </x:c>
      <x:c r="I46" s="2" t="str">
        <x:f>IF(A46="","",IF(OR('사건 접수'!C46="",'사건 접수'!D46="",'사건 접수'!E46="",'사건 접수'!F46="",'사건 접수'!J46=""),"필수 항목 누락","정상"))</x:f>
      </x:c>
      <x:c r="J46" s="2" t="str">
        <x:f>IF(A46="","",IF('사건 접수'!K46&lt;&gt;"종결","미해결",IF(OR('해결 기록'!B46="",'해결 기록'!C46="",'해결 기록'!D46="",'해결 기록'!E46="",'해결 기록'!G46=""),"종결 기록 미비","종결 기록 완료")))</x:f>
      </x:c>
      <x:c r="K46" s="2"/>
      <x:c r="L46" s="2"/>
      <x:c r="M46" s="2"/>
    </x:row>
    <x:row r="47">
      <x:c r="A47" s="2" t="str">
        <x:f>IF('사건 접수'!A47="","",'사건 접수'!A47)</x:f>
      </x:c>
      <x:c r="B47" s="4" t="str">
        <x:f>IF(A47="","",'개요'!$B$4)</x:f>
      </x:c>
      <x:c r="C47" s="2" t="str">
        <x:f>IF(A47="","",IF('사건 접수'!G47="","",MAX(0,B47-'사건 접수'!G47)))</x:f>
      </x:c>
      <x:c r="D47" s="2" t="str">
        <x:f>IF(A47="","",IF('사건 접수'!H47="","",'사건 접수'!H47-B47))</x:f>
      </x:c>
      <x:c r="E47" s="2" t="str">
        <x:f>IF(A47="","",IF('사건 접수'!H47="","약속일 누락",IF('사건 접수'!K47="종결","종결",IF(B47&gt;'사건 접수'!H47,"약속일 초과","미해결"))))</x:f>
      </x:c>
      <x:c r="F47" s="2" t="str">
        <x:f>IF(A47="","",IF('사건 접수'!I47="","행사일 누락",IF(B47&gt;='사건 접수'!I47,"행사일 도래","행사일 전")))</x:f>
      </x:c>
      <x:c r="G47" s="2" t="str">
        <x:f>IF(A47="","",IF('사건 접수'!B47="","연관 번호 누락",IF(COUNTIFS('사건 접수'!$B$5:$B$104,'사건 접수'!B47)&gt;1,"중복 의심","유일")))</x:f>
      </x:c>
      <x:c r="H47" s="2" t="str">
        <x:f>IF(A47="","",IF(OR('사건 접수'!G47="",'사건 접수'!H47=""),"날짜 누락",IF('사건 접수'!H47&lt;'사건 접수'!G47,"날짜 순서 오류","정상")))</x:f>
      </x:c>
      <x:c r="I47" s="2" t="str">
        <x:f>IF(A47="","",IF(OR('사건 접수'!C47="",'사건 접수'!D47="",'사건 접수'!E47="",'사건 접수'!F47="",'사건 접수'!J47=""),"필수 항목 누락","정상"))</x:f>
      </x:c>
      <x:c r="J47" s="2" t="str">
        <x:f>IF(A47="","",IF('사건 접수'!K47&lt;&gt;"종결","미해결",IF(OR('해결 기록'!B47="",'해결 기록'!C47="",'해결 기록'!D47="",'해결 기록'!E47="",'해결 기록'!G47=""),"종결 기록 미비","종결 기록 완료")))</x:f>
      </x:c>
      <x:c r="K47" s="2"/>
      <x:c r="L47" s="2"/>
      <x:c r="M47" s="2"/>
    </x:row>
    <x:row r="48">
      <x:c r="A48" s="2" t="str">
        <x:f>IF('사건 접수'!A48="","",'사건 접수'!A48)</x:f>
      </x:c>
      <x:c r="B48" s="4" t="str">
        <x:f>IF(A48="","",'개요'!$B$4)</x:f>
      </x:c>
      <x:c r="C48" s="2" t="str">
        <x:f>IF(A48="","",IF('사건 접수'!G48="","",MAX(0,B48-'사건 접수'!G48)))</x:f>
      </x:c>
      <x:c r="D48" s="2" t="str">
        <x:f>IF(A48="","",IF('사건 접수'!H48="","",'사건 접수'!H48-B48))</x:f>
      </x:c>
      <x:c r="E48" s="2" t="str">
        <x:f>IF(A48="","",IF('사건 접수'!H48="","약속일 누락",IF('사건 접수'!K48="종결","종결",IF(B48&gt;'사건 접수'!H48,"약속일 초과","미해결"))))</x:f>
      </x:c>
      <x:c r="F48" s="2" t="str">
        <x:f>IF(A48="","",IF('사건 접수'!I48="","행사일 누락",IF(B48&gt;='사건 접수'!I48,"행사일 도래","행사일 전")))</x:f>
      </x:c>
      <x:c r="G48" s="2" t="str">
        <x:f>IF(A48="","",IF('사건 접수'!B48="","연관 번호 누락",IF(COUNTIFS('사건 접수'!$B$5:$B$104,'사건 접수'!B48)&gt;1,"중복 의심","유일")))</x:f>
      </x:c>
      <x:c r="H48" s="2" t="str">
        <x:f>IF(A48="","",IF(OR('사건 접수'!G48="",'사건 접수'!H48=""),"날짜 누락",IF('사건 접수'!H48&lt;'사건 접수'!G48,"날짜 순서 오류","정상")))</x:f>
      </x:c>
      <x:c r="I48" s="2" t="str">
        <x:f>IF(A48="","",IF(OR('사건 접수'!C48="",'사건 접수'!D48="",'사건 접수'!E48="",'사건 접수'!F48="",'사건 접수'!J48=""),"필수 항목 누락","정상"))</x:f>
      </x:c>
      <x:c r="J48" s="2" t="str">
        <x:f>IF(A48="","",IF('사건 접수'!K48&lt;&gt;"종결","미해결",IF(OR('해결 기록'!B48="",'해결 기록'!C48="",'해결 기록'!D48="",'해결 기록'!E48="",'해결 기록'!G48=""),"종결 기록 미비","종결 기록 완료")))</x:f>
      </x:c>
      <x:c r="K48" s="2"/>
      <x:c r="L48" s="2"/>
      <x:c r="M48" s="2"/>
    </x:row>
    <x:row r="49">
      <x:c r="A49" s="2" t="str">
        <x:f>IF('사건 접수'!A49="","",'사건 접수'!A49)</x:f>
      </x:c>
      <x:c r="B49" s="4" t="str">
        <x:f>IF(A49="","",'개요'!$B$4)</x:f>
      </x:c>
      <x:c r="C49" s="2" t="str">
        <x:f>IF(A49="","",IF('사건 접수'!G49="","",MAX(0,B49-'사건 접수'!G49)))</x:f>
      </x:c>
      <x:c r="D49" s="2" t="str">
        <x:f>IF(A49="","",IF('사건 접수'!H49="","",'사건 접수'!H49-B49))</x:f>
      </x:c>
      <x:c r="E49" s="2" t="str">
        <x:f>IF(A49="","",IF('사건 접수'!H49="","약속일 누락",IF('사건 접수'!K49="종결","종결",IF(B49&gt;'사건 접수'!H49,"약속일 초과","미해결"))))</x:f>
      </x:c>
      <x:c r="F49" s="2" t="str">
        <x:f>IF(A49="","",IF('사건 접수'!I49="","행사일 누락",IF(B49&gt;='사건 접수'!I49,"행사일 도래","행사일 전")))</x:f>
      </x:c>
      <x:c r="G49" s="2" t="str">
        <x:f>IF(A49="","",IF('사건 접수'!B49="","연관 번호 누락",IF(COUNTIFS('사건 접수'!$B$5:$B$104,'사건 접수'!B49)&gt;1,"중복 의심","유일")))</x:f>
      </x:c>
      <x:c r="H49" s="2" t="str">
        <x:f>IF(A49="","",IF(OR('사건 접수'!G49="",'사건 접수'!H49=""),"날짜 누락",IF('사건 접수'!H49&lt;'사건 접수'!G49,"날짜 순서 오류","정상")))</x:f>
      </x:c>
      <x:c r="I49" s="2" t="str">
        <x:f>IF(A49="","",IF(OR('사건 접수'!C49="",'사건 접수'!D49="",'사건 접수'!E49="",'사건 접수'!F49="",'사건 접수'!J49=""),"필수 항목 누락","정상"))</x:f>
      </x:c>
      <x:c r="J49" s="2" t="str">
        <x:f>IF(A49="","",IF('사건 접수'!K49&lt;&gt;"종결","미해결",IF(OR('해결 기록'!B49="",'해결 기록'!C49="",'해결 기록'!D49="",'해결 기록'!E49="",'해결 기록'!G49=""),"종결 기록 미비","종결 기록 완료")))</x:f>
      </x:c>
      <x:c r="K49" s="2"/>
      <x:c r="L49" s="2"/>
      <x:c r="M49" s="2"/>
    </x:row>
    <x:row r="50">
      <x:c r="A50" s="2" t="str">
        <x:f>IF('사건 접수'!A50="","",'사건 접수'!A50)</x:f>
      </x:c>
      <x:c r="B50" s="4" t="str">
        <x:f>IF(A50="","",'개요'!$B$4)</x:f>
      </x:c>
      <x:c r="C50" s="2" t="str">
        <x:f>IF(A50="","",IF('사건 접수'!G50="","",MAX(0,B50-'사건 접수'!G50)))</x:f>
      </x:c>
      <x:c r="D50" s="2" t="str">
        <x:f>IF(A50="","",IF('사건 접수'!H50="","",'사건 접수'!H50-B50))</x:f>
      </x:c>
      <x:c r="E50" s="2" t="str">
        <x:f>IF(A50="","",IF('사건 접수'!H50="","약속일 누락",IF('사건 접수'!K50="종결","종결",IF(B50&gt;'사건 접수'!H50,"약속일 초과","미해결"))))</x:f>
      </x:c>
      <x:c r="F50" s="2" t="str">
        <x:f>IF(A50="","",IF('사건 접수'!I50="","행사일 누락",IF(B50&gt;='사건 접수'!I50,"행사일 도래","행사일 전")))</x:f>
      </x:c>
      <x:c r="G50" s="2" t="str">
        <x:f>IF(A50="","",IF('사건 접수'!B50="","연관 번호 누락",IF(COUNTIFS('사건 접수'!$B$5:$B$104,'사건 접수'!B50)&gt;1,"중복 의심","유일")))</x:f>
      </x:c>
      <x:c r="H50" s="2" t="str">
        <x:f>IF(A50="","",IF(OR('사건 접수'!G50="",'사건 접수'!H50=""),"날짜 누락",IF('사건 접수'!H50&lt;'사건 접수'!G50,"날짜 순서 오류","정상")))</x:f>
      </x:c>
      <x:c r="I50" s="2" t="str">
        <x:f>IF(A50="","",IF(OR('사건 접수'!C50="",'사건 접수'!D50="",'사건 접수'!E50="",'사건 접수'!F50="",'사건 접수'!J50=""),"필수 항목 누락","정상"))</x:f>
      </x:c>
      <x:c r="J50" s="2" t="str">
        <x:f>IF(A50="","",IF('사건 접수'!K50&lt;&gt;"종결","미해결",IF(OR('해결 기록'!B50="",'해결 기록'!C50="",'해결 기록'!D50="",'해결 기록'!E50="",'해결 기록'!G50=""),"종결 기록 미비","종결 기록 완료")))</x:f>
      </x:c>
      <x:c r="K50" s="2"/>
      <x:c r="L50" s="2"/>
      <x:c r="M50" s="2"/>
    </x:row>
    <x:row r="51">
      <x:c r="A51" s="2" t="str">
        <x:f>IF('사건 접수'!A51="","",'사건 접수'!A51)</x:f>
      </x:c>
      <x:c r="B51" s="4" t="str">
        <x:f>IF(A51="","",'개요'!$B$4)</x:f>
      </x:c>
      <x:c r="C51" s="2" t="str">
        <x:f>IF(A51="","",IF('사건 접수'!G51="","",MAX(0,B51-'사건 접수'!G51)))</x:f>
      </x:c>
      <x:c r="D51" s="2" t="str">
        <x:f>IF(A51="","",IF('사건 접수'!H51="","",'사건 접수'!H51-B51))</x:f>
      </x:c>
      <x:c r="E51" s="2" t="str">
        <x:f>IF(A51="","",IF('사건 접수'!H51="","약속일 누락",IF('사건 접수'!K51="종결","종결",IF(B51&gt;'사건 접수'!H51,"약속일 초과","미해결"))))</x:f>
      </x:c>
      <x:c r="F51" s="2" t="str">
        <x:f>IF(A51="","",IF('사건 접수'!I51="","행사일 누락",IF(B51&gt;='사건 접수'!I51,"행사일 도래","행사일 전")))</x:f>
      </x:c>
      <x:c r="G51" s="2" t="str">
        <x:f>IF(A51="","",IF('사건 접수'!B51="","연관 번호 누락",IF(COUNTIFS('사건 접수'!$B$5:$B$104,'사건 접수'!B51)&gt;1,"중복 의심","유일")))</x:f>
      </x:c>
      <x:c r="H51" s="2" t="str">
        <x:f>IF(A51="","",IF(OR('사건 접수'!G51="",'사건 접수'!H51=""),"날짜 누락",IF('사건 접수'!H51&lt;'사건 접수'!G51,"날짜 순서 오류","정상")))</x:f>
      </x:c>
      <x:c r="I51" s="2" t="str">
        <x:f>IF(A51="","",IF(OR('사건 접수'!C51="",'사건 접수'!D51="",'사건 접수'!E51="",'사건 접수'!F51="",'사건 접수'!J51=""),"필수 항목 누락","정상"))</x:f>
      </x:c>
      <x:c r="J51" s="2" t="str">
        <x:f>IF(A51="","",IF('사건 접수'!K51&lt;&gt;"종결","미해결",IF(OR('해결 기록'!B51="",'해결 기록'!C51="",'해결 기록'!D51="",'해결 기록'!E51="",'해결 기록'!G51=""),"종결 기록 미비","종결 기록 완료")))</x:f>
      </x:c>
      <x:c r="K51" s="2"/>
      <x:c r="L51" s="2"/>
      <x:c r="M51" s="2"/>
    </x:row>
    <x:row r="52">
      <x:c r="A52" s="2" t="str">
        <x:f>IF('사건 접수'!A52="","",'사건 접수'!A52)</x:f>
      </x:c>
      <x:c r="B52" s="4" t="str">
        <x:f>IF(A52="","",'개요'!$B$4)</x:f>
      </x:c>
      <x:c r="C52" s="2" t="str">
        <x:f>IF(A52="","",IF('사건 접수'!G52="","",MAX(0,B52-'사건 접수'!G52)))</x:f>
      </x:c>
      <x:c r="D52" s="2" t="str">
        <x:f>IF(A52="","",IF('사건 접수'!H52="","",'사건 접수'!H52-B52))</x:f>
      </x:c>
      <x:c r="E52" s="2" t="str">
        <x:f>IF(A52="","",IF('사건 접수'!H52="","약속일 누락",IF('사건 접수'!K52="종결","종결",IF(B52&gt;'사건 접수'!H52,"약속일 초과","미해결"))))</x:f>
      </x:c>
      <x:c r="F52" s="2" t="str">
        <x:f>IF(A52="","",IF('사건 접수'!I52="","행사일 누락",IF(B52&gt;='사건 접수'!I52,"행사일 도래","행사일 전")))</x:f>
      </x:c>
      <x:c r="G52" s="2" t="str">
        <x:f>IF(A52="","",IF('사건 접수'!B52="","연관 번호 누락",IF(COUNTIFS('사건 접수'!$B$5:$B$104,'사건 접수'!B52)&gt;1,"중복 의심","유일")))</x:f>
      </x:c>
      <x:c r="H52" s="2" t="str">
        <x:f>IF(A52="","",IF(OR('사건 접수'!G52="",'사건 접수'!H52=""),"날짜 누락",IF('사건 접수'!H52&lt;'사건 접수'!G52,"날짜 순서 오류","정상")))</x:f>
      </x:c>
      <x:c r="I52" s="2" t="str">
        <x:f>IF(A52="","",IF(OR('사건 접수'!C52="",'사건 접수'!D52="",'사건 접수'!E52="",'사건 접수'!F52="",'사건 접수'!J52=""),"필수 항목 누락","정상"))</x:f>
      </x:c>
      <x:c r="J52" s="2" t="str">
        <x:f>IF(A52="","",IF('사건 접수'!K52&lt;&gt;"종결","미해결",IF(OR('해결 기록'!B52="",'해결 기록'!C52="",'해결 기록'!D52="",'해결 기록'!E52="",'해결 기록'!G52=""),"종결 기록 미비","종결 기록 완료")))</x:f>
      </x:c>
      <x:c r="K52" s="2"/>
      <x:c r="L52" s="2"/>
      <x:c r="M52" s="2"/>
    </x:row>
    <x:row r="53">
      <x:c r="A53" s="2" t="str">
        <x:f>IF('사건 접수'!A53="","",'사건 접수'!A53)</x:f>
      </x:c>
      <x:c r="B53" s="4" t="str">
        <x:f>IF(A53="","",'개요'!$B$4)</x:f>
      </x:c>
      <x:c r="C53" s="2" t="str">
        <x:f>IF(A53="","",IF('사건 접수'!G53="","",MAX(0,B53-'사건 접수'!G53)))</x:f>
      </x:c>
      <x:c r="D53" s="2" t="str">
        <x:f>IF(A53="","",IF('사건 접수'!H53="","",'사건 접수'!H53-B53))</x:f>
      </x:c>
      <x:c r="E53" s="2" t="str">
        <x:f>IF(A53="","",IF('사건 접수'!H53="","약속일 누락",IF('사건 접수'!K53="종결","종결",IF(B53&gt;'사건 접수'!H53,"약속일 초과","미해결"))))</x:f>
      </x:c>
      <x:c r="F53" s="2" t="str">
        <x:f>IF(A53="","",IF('사건 접수'!I53="","행사일 누락",IF(B53&gt;='사건 접수'!I53,"행사일 도래","행사일 전")))</x:f>
      </x:c>
      <x:c r="G53" s="2" t="str">
        <x:f>IF(A53="","",IF('사건 접수'!B53="","연관 번호 누락",IF(COUNTIFS('사건 접수'!$B$5:$B$104,'사건 접수'!B53)&gt;1,"중복 의심","유일")))</x:f>
      </x:c>
      <x:c r="H53" s="2" t="str">
        <x:f>IF(A53="","",IF(OR('사건 접수'!G53="",'사건 접수'!H53=""),"날짜 누락",IF('사건 접수'!H53&lt;'사건 접수'!G53,"날짜 순서 오류","정상")))</x:f>
      </x:c>
      <x:c r="I53" s="2" t="str">
        <x:f>IF(A53="","",IF(OR('사건 접수'!C53="",'사건 접수'!D53="",'사건 접수'!E53="",'사건 접수'!F53="",'사건 접수'!J53=""),"필수 항목 누락","정상"))</x:f>
      </x:c>
      <x:c r="J53" s="2" t="str">
        <x:f>IF(A53="","",IF('사건 접수'!K53&lt;&gt;"종결","미해결",IF(OR('해결 기록'!B53="",'해결 기록'!C53="",'해결 기록'!D53="",'해결 기록'!E53="",'해결 기록'!G53=""),"종결 기록 미비","종결 기록 완료")))</x:f>
      </x:c>
      <x:c r="K53" s="2"/>
      <x:c r="L53" s="2"/>
      <x:c r="M53" s="2"/>
    </x:row>
    <x:row r="54">
      <x:c r="A54" s="2" t="str">
        <x:f>IF('사건 접수'!A54="","",'사건 접수'!A54)</x:f>
      </x:c>
      <x:c r="B54" s="4" t="str">
        <x:f>IF(A54="","",'개요'!$B$4)</x:f>
      </x:c>
      <x:c r="C54" s="2" t="str">
        <x:f>IF(A54="","",IF('사건 접수'!G54="","",MAX(0,B54-'사건 접수'!G54)))</x:f>
      </x:c>
      <x:c r="D54" s="2" t="str">
        <x:f>IF(A54="","",IF('사건 접수'!H54="","",'사건 접수'!H54-B54))</x:f>
      </x:c>
      <x:c r="E54" s="2" t="str">
        <x:f>IF(A54="","",IF('사건 접수'!H54="","약속일 누락",IF('사건 접수'!K54="종결","종결",IF(B54&gt;'사건 접수'!H54,"약속일 초과","미해결"))))</x:f>
      </x:c>
      <x:c r="F54" s="2" t="str">
        <x:f>IF(A54="","",IF('사건 접수'!I54="","행사일 누락",IF(B54&gt;='사건 접수'!I54,"행사일 도래","행사일 전")))</x:f>
      </x:c>
      <x:c r="G54" s="2" t="str">
        <x:f>IF(A54="","",IF('사건 접수'!B54="","연관 번호 누락",IF(COUNTIFS('사건 접수'!$B$5:$B$104,'사건 접수'!B54)&gt;1,"중복 의심","유일")))</x:f>
      </x:c>
      <x:c r="H54" s="2" t="str">
        <x:f>IF(A54="","",IF(OR('사건 접수'!G54="",'사건 접수'!H54=""),"날짜 누락",IF('사건 접수'!H54&lt;'사건 접수'!G54,"날짜 순서 오류","정상")))</x:f>
      </x:c>
      <x:c r="I54" s="2" t="str">
        <x:f>IF(A54="","",IF(OR('사건 접수'!C54="",'사건 접수'!D54="",'사건 접수'!E54="",'사건 접수'!F54="",'사건 접수'!J54=""),"필수 항목 누락","정상"))</x:f>
      </x:c>
      <x:c r="J54" s="2" t="str">
        <x:f>IF(A54="","",IF('사건 접수'!K54&lt;&gt;"종결","미해결",IF(OR('해결 기록'!B54="",'해결 기록'!C54="",'해결 기록'!D54="",'해결 기록'!E54="",'해결 기록'!G54=""),"종결 기록 미비","종결 기록 완료")))</x:f>
      </x:c>
      <x:c r="K54" s="2"/>
      <x:c r="L54" s="2"/>
      <x:c r="M54" s="2"/>
    </x:row>
    <x:row r="55">
      <x:c r="A55" s="2" t="str">
        <x:f>IF('사건 접수'!A55="","",'사건 접수'!A55)</x:f>
      </x:c>
      <x:c r="B55" s="4" t="str">
        <x:f>IF(A55="","",'개요'!$B$4)</x:f>
      </x:c>
      <x:c r="C55" s="2" t="str">
        <x:f>IF(A55="","",IF('사건 접수'!G55="","",MAX(0,B55-'사건 접수'!G55)))</x:f>
      </x:c>
      <x:c r="D55" s="2" t="str">
        <x:f>IF(A55="","",IF('사건 접수'!H55="","",'사건 접수'!H55-B55))</x:f>
      </x:c>
      <x:c r="E55" s="2" t="str">
        <x:f>IF(A55="","",IF('사건 접수'!H55="","약속일 누락",IF('사건 접수'!K55="종결","종결",IF(B55&gt;'사건 접수'!H55,"약속일 초과","미해결"))))</x:f>
      </x:c>
      <x:c r="F55" s="2" t="str">
        <x:f>IF(A55="","",IF('사건 접수'!I55="","행사일 누락",IF(B55&gt;='사건 접수'!I55,"행사일 도래","행사일 전")))</x:f>
      </x:c>
      <x:c r="G55" s="2" t="str">
        <x:f>IF(A55="","",IF('사건 접수'!B55="","연관 번호 누락",IF(COUNTIFS('사건 접수'!$B$5:$B$104,'사건 접수'!B55)&gt;1,"중복 의심","유일")))</x:f>
      </x:c>
      <x:c r="H55" s="2" t="str">
        <x:f>IF(A55="","",IF(OR('사건 접수'!G55="",'사건 접수'!H55=""),"날짜 누락",IF('사건 접수'!H55&lt;'사건 접수'!G55,"날짜 순서 오류","정상")))</x:f>
      </x:c>
      <x:c r="I55" s="2" t="str">
        <x:f>IF(A55="","",IF(OR('사건 접수'!C55="",'사건 접수'!D55="",'사건 접수'!E55="",'사건 접수'!F55="",'사건 접수'!J55=""),"필수 항목 누락","정상"))</x:f>
      </x:c>
      <x:c r="J55" s="2" t="str">
        <x:f>IF(A55="","",IF('사건 접수'!K55&lt;&gt;"종결","미해결",IF(OR('해결 기록'!B55="",'해결 기록'!C55="",'해결 기록'!D55="",'해결 기록'!E55="",'해결 기록'!G55=""),"종결 기록 미비","종결 기록 완료")))</x:f>
      </x:c>
      <x:c r="K55" s="2"/>
      <x:c r="L55" s="2"/>
      <x:c r="M55" s="2"/>
    </x:row>
    <x:row r="56">
      <x:c r="A56" s="2" t="str">
        <x:f>IF('사건 접수'!A56="","",'사건 접수'!A56)</x:f>
      </x:c>
      <x:c r="B56" s="4" t="str">
        <x:f>IF(A56="","",'개요'!$B$4)</x:f>
      </x:c>
      <x:c r="C56" s="2" t="str">
        <x:f>IF(A56="","",IF('사건 접수'!G56="","",MAX(0,B56-'사건 접수'!G56)))</x:f>
      </x:c>
      <x:c r="D56" s="2" t="str">
        <x:f>IF(A56="","",IF('사건 접수'!H56="","",'사건 접수'!H56-B56))</x:f>
      </x:c>
      <x:c r="E56" s="2" t="str">
        <x:f>IF(A56="","",IF('사건 접수'!H56="","약속일 누락",IF('사건 접수'!K56="종결","종결",IF(B56&gt;'사건 접수'!H56,"약속일 초과","미해결"))))</x:f>
      </x:c>
      <x:c r="F56" s="2" t="str">
        <x:f>IF(A56="","",IF('사건 접수'!I56="","행사일 누락",IF(B56&gt;='사건 접수'!I56,"행사일 도래","행사일 전")))</x:f>
      </x:c>
      <x:c r="G56" s="2" t="str">
        <x:f>IF(A56="","",IF('사건 접수'!B56="","연관 번호 누락",IF(COUNTIFS('사건 접수'!$B$5:$B$104,'사건 접수'!B56)&gt;1,"중복 의심","유일")))</x:f>
      </x:c>
      <x:c r="H56" s="2" t="str">
        <x:f>IF(A56="","",IF(OR('사건 접수'!G56="",'사건 접수'!H56=""),"날짜 누락",IF('사건 접수'!H56&lt;'사건 접수'!G56,"날짜 순서 오류","정상")))</x:f>
      </x:c>
      <x:c r="I56" s="2" t="str">
        <x:f>IF(A56="","",IF(OR('사건 접수'!C56="",'사건 접수'!D56="",'사건 접수'!E56="",'사건 접수'!F56="",'사건 접수'!J56=""),"필수 항목 누락","정상"))</x:f>
      </x:c>
      <x:c r="J56" s="2" t="str">
        <x:f>IF(A56="","",IF('사건 접수'!K56&lt;&gt;"종결","미해결",IF(OR('해결 기록'!B56="",'해결 기록'!C56="",'해결 기록'!D56="",'해결 기록'!E56="",'해결 기록'!G56=""),"종결 기록 미비","종결 기록 완료")))</x:f>
      </x:c>
      <x:c r="K56" s="2"/>
      <x:c r="L56" s="2"/>
      <x:c r="M56" s="2"/>
    </x:row>
    <x:row r="57">
      <x:c r="A57" s="2" t="str">
        <x:f>IF('사건 접수'!A57="","",'사건 접수'!A57)</x:f>
      </x:c>
      <x:c r="B57" s="4" t="str">
        <x:f>IF(A57="","",'개요'!$B$4)</x:f>
      </x:c>
      <x:c r="C57" s="2" t="str">
        <x:f>IF(A57="","",IF('사건 접수'!G57="","",MAX(0,B57-'사건 접수'!G57)))</x:f>
      </x:c>
      <x:c r="D57" s="2" t="str">
        <x:f>IF(A57="","",IF('사건 접수'!H57="","",'사건 접수'!H57-B57))</x:f>
      </x:c>
      <x:c r="E57" s="2" t="str">
        <x:f>IF(A57="","",IF('사건 접수'!H57="","약속일 누락",IF('사건 접수'!K57="종결","종결",IF(B57&gt;'사건 접수'!H57,"약속일 초과","미해결"))))</x:f>
      </x:c>
      <x:c r="F57" s="2" t="str">
        <x:f>IF(A57="","",IF('사건 접수'!I57="","행사일 누락",IF(B57&gt;='사건 접수'!I57,"행사일 도래","행사일 전")))</x:f>
      </x:c>
      <x:c r="G57" s="2" t="str">
        <x:f>IF(A57="","",IF('사건 접수'!B57="","연관 번호 누락",IF(COUNTIFS('사건 접수'!$B$5:$B$104,'사건 접수'!B57)&gt;1,"중복 의심","유일")))</x:f>
      </x:c>
      <x:c r="H57" s="2" t="str">
        <x:f>IF(A57="","",IF(OR('사건 접수'!G57="",'사건 접수'!H57=""),"날짜 누락",IF('사건 접수'!H57&lt;'사건 접수'!G57,"날짜 순서 오류","정상")))</x:f>
      </x:c>
      <x:c r="I57" s="2" t="str">
        <x:f>IF(A57="","",IF(OR('사건 접수'!C57="",'사건 접수'!D57="",'사건 접수'!E57="",'사건 접수'!F57="",'사건 접수'!J57=""),"필수 항목 누락","정상"))</x:f>
      </x:c>
      <x:c r="J57" s="2" t="str">
        <x:f>IF(A57="","",IF('사건 접수'!K57&lt;&gt;"종결","미해결",IF(OR('해결 기록'!B57="",'해결 기록'!C57="",'해결 기록'!D57="",'해결 기록'!E57="",'해결 기록'!G57=""),"종결 기록 미비","종결 기록 완료")))</x:f>
      </x:c>
      <x:c r="K57" s="2"/>
      <x:c r="L57" s="2"/>
      <x:c r="M57" s="2"/>
    </x:row>
    <x:row r="58">
      <x:c r="A58" s="2" t="str">
        <x:f>IF('사건 접수'!A58="","",'사건 접수'!A58)</x:f>
      </x:c>
      <x:c r="B58" s="4" t="str">
        <x:f>IF(A58="","",'개요'!$B$4)</x:f>
      </x:c>
      <x:c r="C58" s="2" t="str">
        <x:f>IF(A58="","",IF('사건 접수'!G58="","",MAX(0,B58-'사건 접수'!G58)))</x:f>
      </x:c>
      <x:c r="D58" s="2" t="str">
        <x:f>IF(A58="","",IF('사건 접수'!H58="","",'사건 접수'!H58-B58))</x:f>
      </x:c>
      <x:c r="E58" s="2" t="str">
        <x:f>IF(A58="","",IF('사건 접수'!H58="","약속일 누락",IF('사건 접수'!K58="종결","종결",IF(B58&gt;'사건 접수'!H58,"약속일 초과","미해결"))))</x:f>
      </x:c>
      <x:c r="F58" s="2" t="str">
        <x:f>IF(A58="","",IF('사건 접수'!I58="","행사일 누락",IF(B58&gt;='사건 접수'!I58,"행사일 도래","행사일 전")))</x:f>
      </x:c>
      <x:c r="G58" s="2" t="str">
        <x:f>IF(A58="","",IF('사건 접수'!B58="","연관 번호 누락",IF(COUNTIFS('사건 접수'!$B$5:$B$104,'사건 접수'!B58)&gt;1,"중복 의심","유일")))</x:f>
      </x:c>
      <x:c r="H58" s="2" t="str">
        <x:f>IF(A58="","",IF(OR('사건 접수'!G58="",'사건 접수'!H58=""),"날짜 누락",IF('사건 접수'!H58&lt;'사건 접수'!G58,"날짜 순서 오류","정상")))</x:f>
      </x:c>
      <x:c r="I58" s="2" t="str">
        <x:f>IF(A58="","",IF(OR('사건 접수'!C58="",'사건 접수'!D58="",'사건 접수'!E58="",'사건 접수'!F58="",'사건 접수'!J58=""),"필수 항목 누락","정상"))</x:f>
      </x:c>
      <x:c r="J58" s="2" t="str">
        <x:f>IF(A58="","",IF('사건 접수'!K58&lt;&gt;"종결","미해결",IF(OR('해결 기록'!B58="",'해결 기록'!C58="",'해결 기록'!D58="",'해결 기록'!E58="",'해결 기록'!G58=""),"종결 기록 미비","종결 기록 완료")))</x:f>
      </x:c>
      <x:c r="K58" s="2"/>
      <x:c r="L58" s="2"/>
      <x:c r="M58" s="2"/>
    </x:row>
    <x:row r="59">
      <x:c r="A59" s="2" t="str">
        <x:f>IF('사건 접수'!A59="","",'사건 접수'!A59)</x:f>
      </x:c>
      <x:c r="B59" s="4" t="str">
        <x:f>IF(A59="","",'개요'!$B$4)</x:f>
      </x:c>
      <x:c r="C59" s="2" t="str">
        <x:f>IF(A59="","",IF('사건 접수'!G59="","",MAX(0,B59-'사건 접수'!G59)))</x:f>
      </x:c>
      <x:c r="D59" s="2" t="str">
        <x:f>IF(A59="","",IF('사건 접수'!H59="","",'사건 접수'!H59-B59))</x:f>
      </x:c>
      <x:c r="E59" s="2" t="str">
        <x:f>IF(A59="","",IF('사건 접수'!H59="","약속일 누락",IF('사건 접수'!K59="종결","종결",IF(B59&gt;'사건 접수'!H59,"약속일 초과","미해결"))))</x:f>
      </x:c>
      <x:c r="F59" s="2" t="str">
        <x:f>IF(A59="","",IF('사건 접수'!I59="","행사일 누락",IF(B59&gt;='사건 접수'!I59,"행사일 도래","행사일 전")))</x:f>
      </x:c>
      <x:c r="G59" s="2" t="str">
        <x:f>IF(A59="","",IF('사건 접수'!B59="","연관 번호 누락",IF(COUNTIFS('사건 접수'!$B$5:$B$104,'사건 접수'!B59)&gt;1,"중복 의심","유일")))</x:f>
      </x:c>
      <x:c r="H59" s="2" t="str">
        <x:f>IF(A59="","",IF(OR('사건 접수'!G59="",'사건 접수'!H59=""),"날짜 누락",IF('사건 접수'!H59&lt;'사건 접수'!G59,"날짜 순서 오류","정상")))</x:f>
      </x:c>
      <x:c r="I59" s="2" t="str">
        <x:f>IF(A59="","",IF(OR('사건 접수'!C59="",'사건 접수'!D59="",'사건 접수'!E59="",'사건 접수'!F59="",'사건 접수'!J59=""),"필수 항목 누락","정상"))</x:f>
      </x:c>
      <x:c r="J59" s="2" t="str">
        <x:f>IF(A59="","",IF('사건 접수'!K59&lt;&gt;"종결","미해결",IF(OR('해결 기록'!B59="",'해결 기록'!C59="",'해결 기록'!D59="",'해결 기록'!E59="",'해결 기록'!G59=""),"종결 기록 미비","종결 기록 완료")))</x:f>
      </x:c>
      <x:c r="K59" s="2"/>
      <x:c r="L59" s="2"/>
      <x:c r="M59" s="2"/>
    </x:row>
    <x:row r="60">
      <x:c r="A60" s="2" t="str">
        <x:f>IF('사건 접수'!A60="","",'사건 접수'!A60)</x:f>
      </x:c>
      <x:c r="B60" s="4" t="str">
        <x:f>IF(A60="","",'개요'!$B$4)</x:f>
      </x:c>
      <x:c r="C60" s="2" t="str">
        <x:f>IF(A60="","",IF('사건 접수'!G60="","",MAX(0,B60-'사건 접수'!G60)))</x:f>
      </x:c>
      <x:c r="D60" s="2" t="str">
        <x:f>IF(A60="","",IF('사건 접수'!H60="","",'사건 접수'!H60-B60))</x:f>
      </x:c>
      <x:c r="E60" s="2" t="str">
        <x:f>IF(A60="","",IF('사건 접수'!H60="","약속일 누락",IF('사건 접수'!K60="종결","종결",IF(B60&gt;'사건 접수'!H60,"약속일 초과","미해결"))))</x:f>
      </x:c>
      <x:c r="F60" s="2" t="str">
        <x:f>IF(A60="","",IF('사건 접수'!I60="","행사일 누락",IF(B60&gt;='사건 접수'!I60,"행사일 도래","행사일 전")))</x:f>
      </x:c>
      <x:c r="G60" s="2" t="str">
        <x:f>IF(A60="","",IF('사건 접수'!B60="","연관 번호 누락",IF(COUNTIFS('사건 접수'!$B$5:$B$104,'사건 접수'!B60)&gt;1,"중복 의심","유일")))</x:f>
      </x:c>
      <x:c r="H60" s="2" t="str">
        <x:f>IF(A60="","",IF(OR('사건 접수'!G60="",'사건 접수'!H60=""),"날짜 누락",IF('사건 접수'!H60&lt;'사건 접수'!G60,"날짜 순서 오류","정상")))</x:f>
      </x:c>
      <x:c r="I60" s="2" t="str">
        <x:f>IF(A60="","",IF(OR('사건 접수'!C60="",'사건 접수'!D60="",'사건 접수'!E60="",'사건 접수'!F60="",'사건 접수'!J60=""),"필수 항목 누락","정상"))</x:f>
      </x:c>
      <x:c r="J60" s="2" t="str">
        <x:f>IF(A60="","",IF('사건 접수'!K60&lt;&gt;"종결","미해결",IF(OR('해결 기록'!B60="",'해결 기록'!C60="",'해결 기록'!D60="",'해결 기록'!E60="",'해결 기록'!G60=""),"종결 기록 미비","종결 기록 완료")))</x:f>
      </x:c>
      <x:c r="K60" s="2"/>
      <x:c r="L60" s="2"/>
      <x:c r="M60" s="2"/>
    </x:row>
    <x:row r="61">
      <x:c r="A61" s="2" t="str">
        <x:f>IF('사건 접수'!A61="","",'사건 접수'!A61)</x:f>
      </x:c>
      <x:c r="B61" s="4" t="str">
        <x:f>IF(A61="","",'개요'!$B$4)</x:f>
      </x:c>
      <x:c r="C61" s="2" t="str">
        <x:f>IF(A61="","",IF('사건 접수'!G61="","",MAX(0,B61-'사건 접수'!G61)))</x:f>
      </x:c>
      <x:c r="D61" s="2" t="str">
        <x:f>IF(A61="","",IF('사건 접수'!H61="","",'사건 접수'!H61-B61))</x:f>
      </x:c>
      <x:c r="E61" s="2" t="str">
        <x:f>IF(A61="","",IF('사건 접수'!H61="","약속일 누락",IF('사건 접수'!K61="종결","종결",IF(B61&gt;'사건 접수'!H61,"약속일 초과","미해결"))))</x:f>
      </x:c>
      <x:c r="F61" s="2" t="str">
        <x:f>IF(A61="","",IF('사건 접수'!I61="","행사일 누락",IF(B61&gt;='사건 접수'!I61,"행사일 도래","행사일 전")))</x:f>
      </x:c>
      <x:c r="G61" s="2" t="str">
        <x:f>IF(A61="","",IF('사건 접수'!B61="","연관 번호 누락",IF(COUNTIFS('사건 접수'!$B$5:$B$104,'사건 접수'!B61)&gt;1,"중복 의심","유일")))</x:f>
      </x:c>
      <x:c r="H61" s="2" t="str">
        <x:f>IF(A61="","",IF(OR('사건 접수'!G61="",'사건 접수'!H61=""),"날짜 누락",IF('사건 접수'!H61&lt;'사건 접수'!G61,"날짜 순서 오류","정상")))</x:f>
      </x:c>
      <x:c r="I61" s="2" t="str">
        <x:f>IF(A61="","",IF(OR('사건 접수'!C61="",'사건 접수'!D61="",'사건 접수'!E61="",'사건 접수'!F61="",'사건 접수'!J61=""),"필수 항목 누락","정상"))</x:f>
      </x:c>
      <x:c r="J61" s="2" t="str">
        <x:f>IF(A61="","",IF('사건 접수'!K61&lt;&gt;"종결","미해결",IF(OR('해결 기록'!B61="",'해결 기록'!C61="",'해결 기록'!D61="",'해결 기록'!E61="",'해결 기록'!G61=""),"종결 기록 미비","종결 기록 완료")))</x:f>
      </x:c>
      <x:c r="K61" s="2"/>
      <x:c r="L61" s="2"/>
      <x:c r="M61" s="2"/>
    </x:row>
    <x:row r="62">
      <x:c r="A62" s="2" t="str">
        <x:f>IF('사건 접수'!A62="","",'사건 접수'!A62)</x:f>
      </x:c>
      <x:c r="B62" s="4" t="str">
        <x:f>IF(A62="","",'개요'!$B$4)</x:f>
      </x:c>
      <x:c r="C62" s="2" t="str">
        <x:f>IF(A62="","",IF('사건 접수'!G62="","",MAX(0,B62-'사건 접수'!G62)))</x:f>
      </x:c>
      <x:c r="D62" s="2" t="str">
        <x:f>IF(A62="","",IF('사건 접수'!H62="","",'사건 접수'!H62-B62))</x:f>
      </x:c>
      <x:c r="E62" s="2" t="str">
        <x:f>IF(A62="","",IF('사건 접수'!H62="","약속일 누락",IF('사건 접수'!K62="종결","종결",IF(B62&gt;'사건 접수'!H62,"약속일 초과","미해결"))))</x:f>
      </x:c>
      <x:c r="F62" s="2" t="str">
        <x:f>IF(A62="","",IF('사건 접수'!I62="","행사일 누락",IF(B62&gt;='사건 접수'!I62,"행사일 도래","행사일 전")))</x:f>
      </x:c>
      <x:c r="G62" s="2" t="str">
        <x:f>IF(A62="","",IF('사건 접수'!B62="","연관 번호 누락",IF(COUNTIFS('사건 접수'!$B$5:$B$104,'사건 접수'!B62)&gt;1,"중복 의심","유일")))</x:f>
      </x:c>
      <x:c r="H62" s="2" t="str">
        <x:f>IF(A62="","",IF(OR('사건 접수'!G62="",'사건 접수'!H62=""),"날짜 누락",IF('사건 접수'!H62&lt;'사건 접수'!G62,"날짜 순서 오류","정상")))</x:f>
      </x:c>
      <x:c r="I62" s="2" t="str">
        <x:f>IF(A62="","",IF(OR('사건 접수'!C62="",'사건 접수'!D62="",'사건 접수'!E62="",'사건 접수'!F62="",'사건 접수'!J62=""),"필수 항목 누락","정상"))</x:f>
      </x:c>
      <x:c r="J62" s="2" t="str">
        <x:f>IF(A62="","",IF('사건 접수'!K62&lt;&gt;"종결","미해결",IF(OR('해결 기록'!B62="",'해결 기록'!C62="",'해결 기록'!D62="",'해결 기록'!E62="",'해결 기록'!G62=""),"종결 기록 미비","종결 기록 완료")))</x:f>
      </x:c>
      <x:c r="K62" s="2"/>
      <x:c r="L62" s="2"/>
      <x:c r="M62" s="2"/>
    </x:row>
    <x:row r="63">
      <x:c r="A63" s="2" t="str">
        <x:f>IF('사건 접수'!A63="","",'사건 접수'!A63)</x:f>
      </x:c>
      <x:c r="B63" s="4" t="str">
        <x:f>IF(A63="","",'개요'!$B$4)</x:f>
      </x:c>
      <x:c r="C63" s="2" t="str">
        <x:f>IF(A63="","",IF('사건 접수'!G63="","",MAX(0,B63-'사건 접수'!G63)))</x:f>
      </x:c>
      <x:c r="D63" s="2" t="str">
        <x:f>IF(A63="","",IF('사건 접수'!H63="","",'사건 접수'!H63-B63))</x:f>
      </x:c>
      <x:c r="E63" s="2" t="str">
        <x:f>IF(A63="","",IF('사건 접수'!H63="","약속일 누락",IF('사건 접수'!K63="종결","종결",IF(B63&gt;'사건 접수'!H63,"약속일 초과","미해결"))))</x:f>
      </x:c>
      <x:c r="F63" s="2" t="str">
        <x:f>IF(A63="","",IF('사건 접수'!I63="","행사일 누락",IF(B63&gt;='사건 접수'!I63,"행사일 도래","행사일 전")))</x:f>
      </x:c>
      <x:c r="G63" s="2" t="str">
        <x:f>IF(A63="","",IF('사건 접수'!B63="","연관 번호 누락",IF(COUNTIFS('사건 접수'!$B$5:$B$104,'사건 접수'!B63)&gt;1,"중복 의심","유일")))</x:f>
      </x:c>
      <x:c r="H63" s="2" t="str">
        <x:f>IF(A63="","",IF(OR('사건 접수'!G63="",'사건 접수'!H63=""),"날짜 누락",IF('사건 접수'!H63&lt;'사건 접수'!G63,"날짜 순서 오류","정상")))</x:f>
      </x:c>
      <x:c r="I63" s="2" t="str">
        <x:f>IF(A63="","",IF(OR('사건 접수'!C63="",'사건 접수'!D63="",'사건 접수'!E63="",'사건 접수'!F63="",'사건 접수'!J63=""),"필수 항목 누락","정상"))</x:f>
      </x:c>
      <x:c r="J63" s="2" t="str">
        <x:f>IF(A63="","",IF('사건 접수'!K63&lt;&gt;"종결","미해결",IF(OR('해결 기록'!B63="",'해결 기록'!C63="",'해결 기록'!D63="",'해결 기록'!E63="",'해결 기록'!G63=""),"종결 기록 미비","종결 기록 완료")))</x:f>
      </x:c>
      <x:c r="K63" s="2"/>
      <x:c r="L63" s="2"/>
      <x:c r="M63" s="2"/>
    </x:row>
    <x:row r="64">
      <x:c r="A64" s="2" t="str">
        <x:f>IF('사건 접수'!A64="","",'사건 접수'!A64)</x:f>
      </x:c>
      <x:c r="B64" s="4" t="str">
        <x:f>IF(A64="","",'개요'!$B$4)</x:f>
      </x:c>
      <x:c r="C64" s="2" t="str">
        <x:f>IF(A64="","",IF('사건 접수'!G64="","",MAX(0,B64-'사건 접수'!G64)))</x:f>
      </x:c>
      <x:c r="D64" s="2" t="str">
        <x:f>IF(A64="","",IF('사건 접수'!H64="","",'사건 접수'!H64-B64))</x:f>
      </x:c>
      <x:c r="E64" s="2" t="str">
        <x:f>IF(A64="","",IF('사건 접수'!H64="","약속일 누락",IF('사건 접수'!K64="종결","종결",IF(B64&gt;'사건 접수'!H64,"약속일 초과","미해결"))))</x:f>
      </x:c>
      <x:c r="F64" s="2" t="str">
        <x:f>IF(A64="","",IF('사건 접수'!I64="","행사일 누락",IF(B64&gt;='사건 접수'!I64,"행사일 도래","행사일 전")))</x:f>
      </x:c>
      <x:c r="G64" s="2" t="str">
        <x:f>IF(A64="","",IF('사건 접수'!B64="","연관 번호 누락",IF(COUNTIFS('사건 접수'!$B$5:$B$104,'사건 접수'!B64)&gt;1,"중복 의심","유일")))</x:f>
      </x:c>
      <x:c r="H64" s="2" t="str">
        <x:f>IF(A64="","",IF(OR('사건 접수'!G64="",'사건 접수'!H64=""),"날짜 누락",IF('사건 접수'!H64&lt;'사건 접수'!G64,"날짜 순서 오류","정상")))</x:f>
      </x:c>
      <x:c r="I64" s="2" t="str">
        <x:f>IF(A64="","",IF(OR('사건 접수'!C64="",'사건 접수'!D64="",'사건 접수'!E64="",'사건 접수'!F64="",'사건 접수'!J64=""),"필수 항목 누락","정상"))</x:f>
      </x:c>
      <x:c r="J64" s="2" t="str">
        <x:f>IF(A64="","",IF('사건 접수'!K64&lt;&gt;"종결","미해결",IF(OR('해결 기록'!B64="",'해결 기록'!C64="",'해결 기록'!D64="",'해결 기록'!E64="",'해결 기록'!G64=""),"종결 기록 미비","종결 기록 완료")))</x:f>
      </x:c>
      <x:c r="K64" s="2"/>
      <x:c r="L64" s="2"/>
      <x:c r="M64" s="2"/>
    </x:row>
    <x:row r="65">
      <x:c r="A65" s="2" t="str">
        <x:f>IF('사건 접수'!A65="","",'사건 접수'!A65)</x:f>
      </x:c>
      <x:c r="B65" s="4" t="str">
        <x:f>IF(A65="","",'개요'!$B$4)</x:f>
      </x:c>
      <x:c r="C65" s="2" t="str">
        <x:f>IF(A65="","",IF('사건 접수'!G65="","",MAX(0,B65-'사건 접수'!G65)))</x:f>
      </x:c>
      <x:c r="D65" s="2" t="str">
        <x:f>IF(A65="","",IF('사건 접수'!H65="","",'사건 접수'!H65-B65))</x:f>
      </x:c>
      <x:c r="E65" s="2" t="str">
        <x:f>IF(A65="","",IF('사건 접수'!H65="","약속일 누락",IF('사건 접수'!K65="종결","종결",IF(B65&gt;'사건 접수'!H65,"약속일 초과","미해결"))))</x:f>
      </x:c>
      <x:c r="F65" s="2" t="str">
        <x:f>IF(A65="","",IF('사건 접수'!I65="","행사일 누락",IF(B65&gt;='사건 접수'!I65,"행사일 도래","행사일 전")))</x:f>
      </x:c>
      <x:c r="G65" s="2" t="str">
        <x:f>IF(A65="","",IF('사건 접수'!B65="","연관 번호 누락",IF(COUNTIFS('사건 접수'!$B$5:$B$104,'사건 접수'!B65)&gt;1,"중복 의심","유일")))</x:f>
      </x:c>
      <x:c r="H65" s="2" t="str">
        <x:f>IF(A65="","",IF(OR('사건 접수'!G65="",'사건 접수'!H65=""),"날짜 누락",IF('사건 접수'!H65&lt;'사건 접수'!G65,"날짜 순서 오류","정상")))</x:f>
      </x:c>
      <x:c r="I65" s="2" t="str">
        <x:f>IF(A65="","",IF(OR('사건 접수'!C65="",'사건 접수'!D65="",'사건 접수'!E65="",'사건 접수'!F65="",'사건 접수'!J65=""),"필수 항목 누락","정상"))</x:f>
      </x:c>
      <x:c r="J65" s="2" t="str">
        <x:f>IF(A65="","",IF('사건 접수'!K65&lt;&gt;"종결","미해결",IF(OR('해결 기록'!B65="",'해결 기록'!C65="",'해결 기록'!D65="",'해결 기록'!E65="",'해결 기록'!G65=""),"종결 기록 미비","종결 기록 완료")))</x:f>
      </x:c>
      <x:c r="K65" s="2"/>
      <x:c r="L65" s="2"/>
      <x:c r="M65" s="2"/>
    </x:row>
    <x:row r="66">
      <x:c r="A66" s="2" t="str">
        <x:f>IF('사건 접수'!A66="","",'사건 접수'!A66)</x:f>
      </x:c>
      <x:c r="B66" s="4" t="str">
        <x:f>IF(A66="","",'개요'!$B$4)</x:f>
      </x:c>
      <x:c r="C66" s="2" t="str">
        <x:f>IF(A66="","",IF('사건 접수'!G66="","",MAX(0,B66-'사건 접수'!G66)))</x:f>
      </x:c>
      <x:c r="D66" s="2" t="str">
        <x:f>IF(A66="","",IF('사건 접수'!H66="","",'사건 접수'!H66-B66))</x:f>
      </x:c>
      <x:c r="E66" s="2" t="str">
        <x:f>IF(A66="","",IF('사건 접수'!H66="","약속일 누락",IF('사건 접수'!K66="종결","종결",IF(B66&gt;'사건 접수'!H66,"약속일 초과","미해결"))))</x:f>
      </x:c>
      <x:c r="F66" s="2" t="str">
        <x:f>IF(A66="","",IF('사건 접수'!I66="","행사일 누락",IF(B66&gt;='사건 접수'!I66,"행사일 도래","행사일 전")))</x:f>
      </x:c>
      <x:c r="G66" s="2" t="str">
        <x:f>IF(A66="","",IF('사건 접수'!B66="","연관 번호 누락",IF(COUNTIFS('사건 접수'!$B$5:$B$104,'사건 접수'!B66)&gt;1,"중복 의심","유일")))</x:f>
      </x:c>
      <x:c r="H66" s="2" t="str">
        <x:f>IF(A66="","",IF(OR('사건 접수'!G66="",'사건 접수'!H66=""),"날짜 누락",IF('사건 접수'!H66&lt;'사건 접수'!G66,"날짜 순서 오류","정상")))</x:f>
      </x:c>
      <x:c r="I66" s="2" t="str">
        <x:f>IF(A66="","",IF(OR('사건 접수'!C66="",'사건 접수'!D66="",'사건 접수'!E66="",'사건 접수'!F66="",'사건 접수'!J66=""),"필수 항목 누락","정상"))</x:f>
      </x:c>
      <x:c r="J66" s="2" t="str">
        <x:f>IF(A66="","",IF('사건 접수'!K66&lt;&gt;"종결","미해결",IF(OR('해결 기록'!B66="",'해결 기록'!C66="",'해결 기록'!D66="",'해결 기록'!E66="",'해결 기록'!G66=""),"종결 기록 미비","종결 기록 완료")))</x:f>
      </x:c>
      <x:c r="K66" s="2"/>
      <x:c r="L66" s="2"/>
      <x:c r="M66" s="2"/>
    </x:row>
    <x:row r="67">
      <x:c r="A67" s="2" t="str">
        <x:f>IF('사건 접수'!A67="","",'사건 접수'!A67)</x:f>
      </x:c>
      <x:c r="B67" s="4" t="str">
        <x:f>IF(A67="","",'개요'!$B$4)</x:f>
      </x:c>
      <x:c r="C67" s="2" t="str">
        <x:f>IF(A67="","",IF('사건 접수'!G67="","",MAX(0,B67-'사건 접수'!G67)))</x:f>
      </x:c>
      <x:c r="D67" s="2" t="str">
        <x:f>IF(A67="","",IF('사건 접수'!H67="","",'사건 접수'!H67-B67))</x:f>
      </x:c>
      <x:c r="E67" s="2" t="str">
        <x:f>IF(A67="","",IF('사건 접수'!H67="","약속일 누락",IF('사건 접수'!K67="종결","종결",IF(B67&gt;'사건 접수'!H67,"약속일 초과","미해결"))))</x:f>
      </x:c>
      <x:c r="F67" s="2" t="str">
        <x:f>IF(A67="","",IF('사건 접수'!I67="","행사일 누락",IF(B67&gt;='사건 접수'!I67,"행사일 도래","행사일 전")))</x:f>
      </x:c>
      <x:c r="G67" s="2" t="str">
        <x:f>IF(A67="","",IF('사건 접수'!B67="","연관 번호 누락",IF(COUNTIFS('사건 접수'!$B$5:$B$104,'사건 접수'!B67)&gt;1,"중복 의심","유일")))</x:f>
      </x:c>
      <x:c r="H67" s="2" t="str">
        <x:f>IF(A67="","",IF(OR('사건 접수'!G67="",'사건 접수'!H67=""),"날짜 누락",IF('사건 접수'!H67&lt;'사건 접수'!G67,"날짜 순서 오류","정상")))</x:f>
      </x:c>
      <x:c r="I67" s="2" t="str">
        <x:f>IF(A67="","",IF(OR('사건 접수'!C67="",'사건 접수'!D67="",'사건 접수'!E67="",'사건 접수'!F67="",'사건 접수'!J67=""),"필수 항목 누락","정상"))</x:f>
      </x:c>
      <x:c r="J67" s="2" t="str">
        <x:f>IF(A67="","",IF('사건 접수'!K67&lt;&gt;"종결","미해결",IF(OR('해결 기록'!B67="",'해결 기록'!C67="",'해결 기록'!D67="",'해결 기록'!E67="",'해결 기록'!G67=""),"종결 기록 미비","종결 기록 완료")))</x:f>
      </x:c>
      <x:c r="K67" s="2"/>
      <x:c r="L67" s="2"/>
      <x:c r="M67" s="2"/>
    </x:row>
    <x:row r="68">
      <x:c r="A68" s="2" t="str">
        <x:f>IF('사건 접수'!A68="","",'사건 접수'!A68)</x:f>
      </x:c>
      <x:c r="B68" s="4" t="str">
        <x:f>IF(A68="","",'개요'!$B$4)</x:f>
      </x:c>
      <x:c r="C68" s="2" t="str">
        <x:f>IF(A68="","",IF('사건 접수'!G68="","",MAX(0,B68-'사건 접수'!G68)))</x:f>
      </x:c>
      <x:c r="D68" s="2" t="str">
        <x:f>IF(A68="","",IF('사건 접수'!H68="","",'사건 접수'!H68-B68))</x:f>
      </x:c>
      <x:c r="E68" s="2" t="str">
        <x:f>IF(A68="","",IF('사건 접수'!H68="","약속일 누락",IF('사건 접수'!K68="종결","종결",IF(B68&gt;'사건 접수'!H68,"약속일 초과","미해결"))))</x:f>
      </x:c>
      <x:c r="F68" s="2" t="str">
        <x:f>IF(A68="","",IF('사건 접수'!I68="","행사일 누락",IF(B68&gt;='사건 접수'!I68,"행사일 도래","행사일 전")))</x:f>
      </x:c>
      <x:c r="G68" s="2" t="str">
        <x:f>IF(A68="","",IF('사건 접수'!B68="","연관 번호 누락",IF(COUNTIFS('사건 접수'!$B$5:$B$104,'사건 접수'!B68)&gt;1,"중복 의심","유일")))</x:f>
      </x:c>
      <x:c r="H68" s="2" t="str">
        <x:f>IF(A68="","",IF(OR('사건 접수'!G68="",'사건 접수'!H68=""),"날짜 누락",IF('사건 접수'!H68&lt;'사건 접수'!G68,"날짜 순서 오류","정상")))</x:f>
      </x:c>
      <x:c r="I68" s="2" t="str">
        <x:f>IF(A68="","",IF(OR('사건 접수'!C68="",'사건 접수'!D68="",'사건 접수'!E68="",'사건 접수'!F68="",'사건 접수'!J68=""),"필수 항목 누락","정상"))</x:f>
      </x:c>
      <x:c r="J68" s="2" t="str">
        <x:f>IF(A68="","",IF('사건 접수'!K68&lt;&gt;"종결","미해결",IF(OR('해결 기록'!B68="",'해결 기록'!C68="",'해결 기록'!D68="",'해결 기록'!E68="",'해결 기록'!G68=""),"종결 기록 미비","종결 기록 완료")))</x:f>
      </x:c>
      <x:c r="K68" s="2"/>
      <x:c r="L68" s="2"/>
      <x:c r="M68" s="2"/>
    </x:row>
    <x:row r="69">
      <x:c r="A69" s="2" t="str">
        <x:f>IF('사건 접수'!A69="","",'사건 접수'!A69)</x:f>
      </x:c>
      <x:c r="B69" s="4" t="str">
        <x:f>IF(A69="","",'개요'!$B$4)</x:f>
      </x:c>
      <x:c r="C69" s="2" t="str">
        <x:f>IF(A69="","",IF('사건 접수'!G69="","",MAX(0,B69-'사건 접수'!G69)))</x:f>
      </x:c>
      <x:c r="D69" s="2" t="str">
        <x:f>IF(A69="","",IF('사건 접수'!H69="","",'사건 접수'!H69-B69))</x:f>
      </x:c>
      <x:c r="E69" s="2" t="str">
        <x:f>IF(A69="","",IF('사건 접수'!H69="","약속일 누락",IF('사건 접수'!K69="종결","종결",IF(B69&gt;'사건 접수'!H69,"약속일 초과","미해결"))))</x:f>
      </x:c>
      <x:c r="F69" s="2" t="str">
        <x:f>IF(A69="","",IF('사건 접수'!I69="","행사일 누락",IF(B69&gt;='사건 접수'!I69,"행사일 도래","행사일 전")))</x:f>
      </x:c>
      <x:c r="G69" s="2" t="str">
        <x:f>IF(A69="","",IF('사건 접수'!B69="","연관 번호 누락",IF(COUNTIFS('사건 접수'!$B$5:$B$104,'사건 접수'!B69)&gt;1,"중복 의심","유일")))</x:f>
      </x:c>
      <x:c r="H69" s="2" t="str">
        <x:f>IF(A69="","",IF(OR('사건 접수'!G69="",'사건 접수'!H69=""),"날짜 누락",IF('사건 접수'!H69&lt;'사건 접수'!G69,"날짜 순서 오류","정상")))</x:f>
      </x:c>
      <x:c r="I69" s="2" t="str">
        <x:f>IF(A69="","",IF(OR('사건 접수'!C69="",'사건 접수'!D69="",'사건 접수'!E69="",'사건 접수'!F69="",'사건 접수'!J69=""),"필수 항목 누락","정상"))</x:f>
      </x:c>
      <x:c r="J69" s="2" t="str">
        <x:f>IF(A69="","",IF('사건 접수'!K69&lt;&gt;"종결","미해결",IF(OR('해결 기록'!B69="",'해결 기록'!C69="",'해결 기록'!D69="",'해결 기록'!E69="",'해결 기록'!G69=""),"종결 기록 미비","종결 기록 완료")))</x:f>
      </x:c>
      <x:c r="K69" s="2"/>
      <x:c r="L69" s="2"/>
      <x:c r="M69" s="2"/>
    </x:row>
    <x:row r="70">
      <x:c r="A70" s="2" t="str">
        <x:f>IF('사건 접수'!A70="","",'사건 접수'!A70)</x:f>
      </x:c>
      <x:c r="B70" s="4" t="str">
        <x:f>IF(A70="","",'개요'!$B$4)</x:f>
      </x:c>
      <x:c r="C70" s="2" t="str">
        <x:f>IF(A70="","",IF('사건 접수'!G70="","",MAX(0,B70-'사건 접수'!G70)))</x:f>
      </x:c>
      <x:c r="D70" s="2" t="str">
        <x:f>IF(A70="","",IF('사건 접수'!H70="","",'사건 접수'!H70-B70))</x:f>
      </x:c>
      <x:c r="E70" s="2" t="str">
        <x:f>IF(A70="","",IF('사건 접수'!H70="","약속일 누락",IF('사건 접수'!K70="종결","종결",IF(B70&gt;'사건 접수'!H70,"약속일 초과","미해결"))))</x:f>
      </x:c>
      <x:c r="F70" s="2" t="str">
        <x:f>IF(A70="","",IF('사건 접수'!I70="","행사일 누락",IF(B70&gt;='사건 접수'!I70,"행사일 도래","행사일 전")))</x:f>
      </x:c>
      <x:c r="G70" s="2" t="str">
        <x:f>IF(A70="","",IF('사건 접수'!B70="","연관 번호 누락",IF(COUNTIFS('사건 접수'!$B$5:$B$104,'사건 접수'!B70)&gt;1,"중복 의심","유일")))</x:f>
      </x:c>
      <x:c r="H70" s="2" t="str">
        <x:f>IF(A70="","",IF(OR('사건 접수'!G70="",'사건 접수'!H70=""),"날짜 누락",IF('사건 접수'!H70&lt;'사건 접수'!G70,"날짜 순서 오류","정상")))</x:f>
      </x:c>
      <x:c r="I70" s="2" t="str">
        <x:f>IF(A70="","",IF(OR('사건 접수'!C70="",'사건 접수'!D70="",'사건 접수'!E70="",'사건 접수'!F70="",'사건 접수'!J70=""),"필수 항목 누락","정상"))</x:f>
      </x:c>
      <x:c r="J70" s="2" t="str">
        <x:f>IF(A70="","",IF('사건 접수'!K70&lt;&gt;"종결","미해결",IF(OR('해결 기록'!B70="",'해결 기록'!C70="",'해결 기록'!D70="",'해결 기록'!E70="",'해결 기록'!G70=""),"종결 기록 미비","종결 기록 완료")))</x:f>
      </x:c>
      <x:c r="K70" s="2"/>
      <x:c r="L70" s="2"/>
      <x:c r="M70" s="2"/>
    </x:row>
    <x:row r="71">
      <x:c r="A71" s="2" t="str">
        <x:f>IF('사건 접수'!A71="","",'사건 접수'!A71)</x:f>
      </x:c>
      <x:c r="B71" s="4" t="str">
        <x:f>IF(A71="","",'개요'!$B$4)</x:f>
      </x:c>
      <x:c r="C71" s="2" t="str">
        <x:f>IF(A71="","",IF('사건 접수'!G71="","",MAX(0,B71-'사건 접수'!G71)))</x:f>
      </x:c>
      <x:c r="D71" s="2" t="str">
        <x:f>IF(A71="","",IF('사건 접수'!H71="","",'사건 접수'!H71-B71))</x:f>
      </x:c>
      <x:c r="E71" s="2" t="str">
        <x:f>IF(A71="","",IF('사건 접수'!H71="","약속일 누락",IF('사건 접수'!K71="종결","종결",IF(B71&gt;'사건 접수'!H71,"약속일 초과","미해결"))))</x:f>
      </x:c>
      <x:c r="F71" s="2" t="str">
        <x:f>IF(A71="","",IF('사건 접수'!I71="","행사일 누락",IF(B71&gt;='사건 접수'!I71,"행사일 도래","행사일 전")))</x:f>
      </x:c>
      <x:c r="G71" s="2" t="str">
        <x:f>IF(A71="","",IF('사건 접수'!B71="","연관 번호 누락",IF(COUNTIFS('사건 접수'!$B$5:$B$104,'사건 접수'!B71)&gt;1,"중복 의심","유일")))</x:f>
      </x:c>
      <x:c r="H71" s="2" t="str">
        <x:f>IF(A71="","",IF(OR('사건 접수'!G71="",'사건 접수'!H71=""),"날짜 누락",IF('사건 접수'!H71&lt;'사건 접수'!G71,"날짜 순서 오류","정상")))</x:f>
      </x:c>
      <x:c r="I71" s="2" t="str">
        <x:f>IF(A71="","",IF(OR('사건 접수'!C71="",'사건 접수'!D71="",'사건 접수'!E71="",'사건 접수'!F71="",'사건 접수'!J71=""),"필수 항목 누락","정상"))</x:f>
      </x:c>
      <x:c r="J71" s="2" t="str">
        <x:f>IF(A71="","",IF('사건 접수'!K71&lt;&gt;"종결","미해결",IF(OR('해결 기록'!B71="",'해결 기록'!C71="",'해결 기록'!D71="",'해결 기록'!E71="",'해결 기록'!G71=""),"종결 기록 미비","종결 기록 완료")))</x:f>
      </x:c>
      <x:c r="K71" s="2"/>
      <x:c r="L71" s="2"/>
      <x:c r="M71" s="2"/>
    </x:row>
    <x:row r="72">
      <x:c r="A72" s="2" t="str">
        <x:f>IF('사건 접수'!A72="","",'사건 접수'!A72)</x:f>
      </x:c>
      <x:c r="B72" s="4" t="str">
        <x:f>IF(A72="","",'개요'!$B$4)</x:f>
      </x:c>
      <x:c r="C72" s="2" t="str">
        <x:f>IF(A72="","",IF('사건 접수'!G72="","",MAX(0,B72-'사건 접수'!G72)))</x:f>
      </x:c>
      <x:c r="D72" s="2" t="str">
        <x:f>IF(A72="","",IF('사건 접수'!H72="","",'사건 접수'!H72-B72))</x:f>
      </x:c>
      <x:c r="E72" s="2" t="str">
        <x:f>IF(A72="","",IF('사건 접수'!H72="","약속일 누락",IF('사건 접수'!K72="종결","종결",IF(B72&gt;'사건 접수'!H72,"약속일 초과","미해결"))))</x:f>
      </x:c>
      <x:c r="F72" s="2" t="str">
        <x:f>IF(A72="","",IF('사건 접수'!I72="","행사일 누락",IF(B72&gt;='사건 접수'!I72,"행사일 도래","행사일 전")))</x:f>
      </x:c>
      <x:c r="G72" s="2" t="str">
        <x:f>IF(A72="","",IF('사건 접수'!B72="","연관 번호 누락",IF(COUNTIFS('사건 접수'!$B$5:$B$104,'사건 접수'!B72)&gt;1,"중복 의심","유일")))</x:f>
      </x:c>
      <x:c r="H72" s="2" t="str">
        <x:f>IF(A72="","",IF(OR('사건 접수'!G72="",'사건 접수'!H72=""),"날짜 누락",IF('사건 접수'!H72&lt;'사건 접수'!G72,"날짜 순서 오류","정상")))</x:f>
      </x:c>
      <x:c r="I72" s="2" t="str">
        <x:f>IF(A72="","",IF(OR('사건 접수'!C72="",'사건 접수'!D72="",'사건 접수'!E72="",'사건 접수'!F72="",'사건 접수'!J72=""),"필수 항목 누락","정상"))</x:f>
      </x:c>
      <x:c r="J72" s="2" t="str">
        <x:f>IF(A72="","",IF('사건 접수'!K72&lt;&gt;"종결","미해결",IF(OR('해결 기록'!B72="",'해결 기록'!C72="",'해결 기록'!D72="",'해결 기록'!E72="",'해결 기록'!G72=""),"종결 기록 미비","종결 기록 완료")))</x:f>
      </x:c>
      <x:c r="K72" s="2"/>
      <x:c r="L72" s="2"/>
      <x:c r="M72" s="2"/>
    </x:row>
    <x:row r="73">
      <x:c r="A73" s="2" t="str">
        <x:f>IF('사건 접수'!A73="","",'사건 접수'!A73)</x:f>
      </x:c>
      <x:c r="B73" s="4" t="str">
        <x:f>IF(A73="","",'개요'!$B$4)</x:f>
      </x:c>
      <x:c r="C73" s="2" t="str">
        <x:f>IF(A73="","",IF('사건 접수'!G73="","",MAX(0,B73-'사건 접수'!G73)))</x:f>
      </x:c>
      <x:c r="D73" s="2" t="str">
        <x:f>IF(A73="","",IF('사건 접수'!H73="","",'사건 접수'!H73-B73))</x:f>
      </x:c>
      <x:c r="E73" s="2" t="str">
        <x:f>IF(A73="","",IF('사건 접수'!H73="","약속일 누락",IF('사건 접수'!K73="종결","종결",IF(B73&gt;'사건 접수'!H73,"약속일 초과","미해결"))))</x:f>
      </x:c>
      <x:c r="F73" s="2" t="str">
        <x:f>IF(A73="","",IF('사건 접수'!I73="","행사일 누락",IF(B73&gt;='사건 접수'!I73,"행사일 도래","행사일 전")))</x:f>
      </x:c>
      <x:c r="G73" s="2" t="str">
        <x:f>IF(A73="","",IF('사건 접수'!B73="","연관 번호 누락",IF(COUNTIFS('사건 접수'!$B$5:$B$104,'사건 접수'!B73)&gt;1,"중복 의심","유일")))</x:f>
      </x:c>
      <x:c r="H73" s="2" t="str">
        <x:f>IF(A73="","",IF(OR('사건 접수'!G73="",'사건 접수'!H73=""),"날짜 누락",IF('사건 접수'!H73&lt;'사건 접수'!G73,"날짜 순서 오류","정상")))</x:f>
      </x:c>
      <x:c r="I73" s="2" t="str">
        <x:f>IF(A73="","",IF(OR('사건 접수'!C73="",'사건 접수'!D73="",'사건 접수'!E73="",'사건 접수'!F73="",'사건 접수'!J73=""),"필수 항목 누락","정상"))</x:f>
      </x:c>
      <x:c r="J73" s="2" t="str">
        <x:f>IF(A73="","",IF('사건 접수'!K73&lt;&gt;"종결","미해결",IF(OR('해결 기록'!B73="",'해결 기록'!C73="",'해결 기록'!D73="",'해결 기록'!E73="",'해결 기록'!G73=""),"종결 기록 미비","종결 기록 완료")))</x:f>
      </x:c>
      <x:c r="K73" s="2"/>
      <x:c r="L73" s="2"/>
      <x:c r="M73" s="2"/>
    </x:row>
    <x:row r="74">
      <x:c r="A74" s="2" t="str">
        <x:f>IF('사건 접수'!A74="","",'사건 접수'!A74)</x:f>
      </x:c>
      <x:c r="B74" s="4" t="str">
        <x:f>IF(A74="","",'개요'!$B$4)</x:f>
      </x:c>
      <x:c r="C74" s="2" t="str">
        <x:f>IF(A74="","",IF('사건 접수'!G74="","",MAX(0,B74-'사건 접수'!G74)))</x:f>
      </x:c>
      <x:c r="D74" s="2" t="str">
        <x:f>IF(A74="","",IF('사건 접수'!H74="","",'사건 접수'!H74-B74))</x:f>
      </x:c>
      <x:c r="E74" s="2" t="str">
        <x:f>IF(A74="","",IF('사건 접수'!H74="","약속일 누락",IF('사건 접수'!K74="종결","종결",IF(B74&gt;'사건 접수'!H74,"약속일 초과","미해결"))))</x:f>
      </x:c>
      <x:c r="F74" s="2" t="str">
        <x:f>IF(A74="","",IF('사건 접수'!I74="","행사일 누락",IF(B74&gt;='사건 접수'!I74,"행사일 도래","행사일 전")))</x:f>
      </x:c>
      <x:c r="G74" s="2" t="str">
        <x:f>IF(A74="","",IF('사건 접수'!B74="","연관 번호 누락",IF(COUNTIFS('사건 접수'!$B$5:$B$104,'사건 접수'!B74)&gt;1,"중복 의심","유일")))</x:f>
      </x:c>
      <x:c r="H74" s="2" t="str">
        <x:f>IF(A74="","",IF(OR('사건 접수'!G74="",'사건 접수'!H74=""),"날짜 누락",IF('사건 접수'!H74&lt;'사건 접수'!G74,"날짜 순서 오류","정상")))</x:f>
      </x:c>
      <x:c r="I74" s="2" t="str">
        <x:f>IF(A74="","",IF(OR('사건 접수'!C74="",'사건 접수'!D74="",'사건 접수'!E74="",'사건 접수'!F74="",'사건 접수'!J74=""),"필수 항목 누락","정상"))</x:f>
      </x:c>
      <x:c r="J74" s="2" t="str">
        <x:f>IF(A74="","",IF('사건 접수'!K74&lt;&gt;"종결","미해결",IF(OR('해결 기록'!B74="",'해결 기록'!C74="",'해결 기록'!D74="",'해결 기록'!E74="",'해결 기록'!G74=""),"종결 기록 미비","종결 기록 완료")))</x:f>
      </x:c>
      <x:c r="K74" s="2"/>
      <x:c r="L74" s="2"/>
      <x:c r="M74" s="2"/>
    </x:row>
    <x:row r="75">
      <x:c r="A75" s="2" t="str">
        <x:f>IF('사건 접수'!A75="","",'사건 접수'!A75)</x:f>
      </x:c>
      <x:c r="B75" s="4" t="str">
        <x:f>IF(A75="","",'개요'!$B$4)</x:f>
      </x:c>
      <x:c r="C75" s="2" t="str">
        <x:f>IF(A75="","",IF('사건 접수'!G75="","",MAX(0,B75-'사건 접수'!G75)))</x:f>
      </x:c>
      <x:c r="D75" s="2" t="str">
        <x:f>IF(A75="","",IF('사건 접수'!H75="","",'사건 접수'!H75-B75))</x:f>
      </x:c>
      <x:c r="E75" s="2" t="str">
        <x:f>IF(A75="","",IF('사건 접수'!H75="","약속일 누락",IF('사건 접수'!K75="종결","종결",IF(B75&gt;'사건 접수'!H75,"약속일 초과","미해결"))))</x:f>
      </x:c>
      <x:c r="F75" s="2" t="str">
        <x:f>IF(A75="","",IF('사건 접수'!I75="","행사일 누락",IF(B75&gt;='사건 접수'!I75,"행사일 도래","행사일 전")))</x:f>
      </x:c>
      <x:c r="G75" s="2" t="str">
        <x:f>IF(A75="","",IF('사건 접수'!B75="","연관 번호 누락",IF(COUNTIFS('사건 접수'!$B$5:$B$104,'사건 접수'!B75)&gt;1,"중복 의심","유일")))</x:f>
      </x:c>
      <x:c r="H75" s="2" t="str">
        <x:f>IF(A75="","",IF(OR('사건 접수'!G75="",'사건 접수'!H75=""),"날짜 누락",IF('사건 접수'!H75&lt;'사건 접수'!G75,"날짜 순서 오류","정상")))</x:f>
      </x:c>
      <x:c r="I75" s="2" t="str">
        <x:f>IF(A75="","",IF(OR('사건 접수'!C75="",'사건 접수'!D75="",'사건 접수'!E75="",'사건 접수'!F75="",'사건 접수'!J75=""),"필수 항목 누락","정상"))</x:f>
      </x:c>
      <x:c r="J75" s="2" t="str">
        <x:f>IF(A75="","",IF('사건 접수'!K75&lt;&gt;"종결","미해결",IF(OR('해결 기록'!B75="",'해결 기록'!C75="",'해결 기록'!D75="",'해결 기록'!E75="",'해결 기록'!G75=""),"종결 기록 미비","종결 기록 완료")))</x:f>
      </x:c>
      <x:c r="K75" s="2"/>
      <x:c r="L75" s="2"/>
      <x:c r="M75" s="2"/>
    </x:row>
    <x:row r="76">
      <x:c r="A76" s="2" t="str">
        <x:f>IF('사건 접수'!A76="","",'사건 접수'!A76)</x:f>
      </x:c>
      <x:c r="B76" s="4" t="str">
        <x:f>IF(A76="","",'개요'!$B$4)</x:f>
      </x:c>
      <x:c r="C76" s="2" t="str">
        <x:f>IF(A76="","",IF('사건 접수'!G76="","",MAX(0,B76-'사건 접수'!G76)))</x:f>
      </x:c>
      <x:c r="D76" s="2" t="str">
        <x:f>IF(A76="","",IF('사건 접수'!H76="","",'사건 접수'!H76-B76))</x:f>
      </x:c>
      <x:c r="E76" s="2" t="str">
        <x:f>IF(A76="","",IF('사건 접수'!H76="","약속일 누락",IF('사건 접수'!K76="종결","종결",IF(B76&gt;'사건 접수'!H76,"약속일 초과","미해결"))))</x:f>
      </x:c>
      <x:c r="F76" s="2" t="str">
        <x:f>IF(A76="","",IF('사건 접수'!I76="","행사일 누락",IF(B76&gt;='사건 접수'!I76,"행사일 도래","행사일 전")))</x:f>
      </x:c>
      <x:c r="G76" s="2" t="str">
        <x:f>IF(A76="","",IF('사건 접수'!B76="","연관 번호 누락",IF(COUNTIFS('사건 접수'!$B$5:$B$104,'사건 접수'!B76)&gt;1,"중복 의심","유일")))</x:f>
      </x:c>
      <x:c r="H76" s="2" t="str">
        <x:f>IF(A76="","",IF(OR('사건 접수'!G76="",'사건 접수'!H76=""),"날짜 누락",IF('사건 접수'!H76&lt;'사건 접수'!G76,"날짜 순서 오류","정상")))</x:f>
      </x:c>
      <x:c r="I76" s="2" t="str">
        <x:f>IF(A76="","",IF(OR('사건 접수'!C76="",'사건 접수'!D76="",'사건 접수'!E76="",'사건 접수'!F76="",'사건 접수'!J76=""),"필수 항목 누락","정상"))</x:f>
      </x:c>
      <x:c r="J76" s="2" t="str">
        <x:f>IF(A76="","",IF('사건 접수'!K76&lt;&gt;"종결","미해결",IF(OR('해결 기록'!B76="",'해결 기록'!C76="",'해결 기록'!D76="",'해결 기록'!E76="",'해결 기록'!G76=""),"종결 기록 미비","종결 기록 완료")))</x:f>
      </x:c>
      <x:c r="K76" s="2"/>
      <x:c r="L76" s="2"/>
      <x:c r="M76" s="2"/>
    </x:row>
    <x:row r="77">
      <x:c r="A77" s="2" t="str">
        <x:f>IF('사건 접수'!A77="","",'사건 접수'!A77)</x:f>
      </x:c>
      <x:c r="B77" s="4" t="str">
        <x:f>IF(A77="","",'개요'!$B$4)</x:f>
      </x:c>
      <x:c r="C77" s="2" t="str">
        <x:f>IF(A77="","",IF('사건 접수'!G77="","",MAX(0,B77-'사건 접수'!G77)))</x:f>
      </x:c>
      <x:c r="D77" s="2" t="str">
        <x:f>IF(A77="","",IF('사건 접수'!H77="","",'사건 접수'!H77-B77))</x:f>
      </x:c>
      <x:c r="E77" s="2" t="str">
        <x:f>IF(A77="","",IF('사건 접수'!H77="","약속일 누락",IF('사건 접수'!K77="종결","종결",IF(B77&gt;'사건 접수'!H77,"약속일 초과","미해결"))))</x:f>
      </x:c>
      <x:c r="F77" s="2" t="str">
        <x:f>IF(A77="","",IF('사건 접수'!I77="","행사일 누락",IF(B77&gt;='사건 접수'!I77,"행사일 도래","행사일 전")))</x:f>
      </x:c>
      <x:c r="G77" s="2" t="str">
        <x:f>IF(A77="","",IF('사건 접수'!B77="","연관 번호 누락",IF(COUNTIFS('사건 접수'!$B$5:$B$104,'사건 접수'!B77)&gt;1,"중복 의심","유일")))</x:f>
      </x:c>
      <x:c r="H77" s="2" t="str">
        <x:f>IF(A77="","",IF(OR('사건 접수'!G77="",'사건 접수'!H77=""),"날짜 누락",IF('사건 접수'!H77&lt;'사건 접수'!G77,"날짜 순서 오류","정상")))</x:f>
      </x:c>
      <x:c r="I77" s="2" t="str">
        <x:f>IF(A77="","",IF(OR('사건 접수'!C77="",'사건 접수'!D77="",'사건 접수'!E77="",'사건 접수'!F77="",'사건 접수'!J77=""),"필수 항목 누락","정상"))</x:f>
      </x:c>
      <x:c r="J77" s="2" t="str">
        <x:f>IF(A77="","",IF('사건 접수'!K77&lt;&gt;"종결","미해결",IF(OR('해결 기록'!B77="",'해결 기록'!C77="",'해결 기록'!D77="",'해결 기록'!E77="",'해결 기록'!G77=""),"종결 기록 미비","종결 기록 완료")))</x:f>
      </x:c>
      <x:c r="K77" s="2"/>
      <x:c r="L77" s="2"/>
      <x:c r="M77" s="2"/>
    </x:row>
    <x:row r="78">
      <x:c r="A78" s="2" t="str">
        <x:f>IF('사건 접수'!A78="","",'사건 접수'!A78)</x:f>
      </x:c>
      <x:c r="B78" s="4" t="str">
        <x:f>IF(A78="","",'개요'!$B$4)</x:f>
      </x:c>
      <x:c r="C78" s="2" t="str">
        <x:f>IF(A78="","",IF('사건 접수'!G78="","",MAX(0,B78-'사건 접수'!G78)))</x:f>
      </x:c>
      <x:c r="D78" s="2" t="str">
        <x:f>IF(A78="","",IF('사건 접수'!H78="","",'사건 접수'!H78-B78))</x:f>
      </x:c>
      <x:c r="E78" s="2" t="str">
        <x:f>IF(A78="","",IF('사건 접수'!H78="","약속일 누락",IF('사건 접수'!K78="종결","종결",IF(B78&gt;'사건 접수'!H78,"약속일 초과","미해결"))))</x:f>
      </x:c>
      <x:c r="F78" s="2" t="str">
        <x:f>IF(A78="","",IF('사건 접수'!I78="","행사일 누락",IF(B78&gt;='사건 접수'!I78,"행사일 도래","행사일 전")))</x:f>
      </x:c>
      <x:c r="G78" s="2" t="str">
        <x:f>IF(A78="","",IF('사건 접수'!B78="","연관 번호 누락",IF(COUNTIFS('사건 접수'!$B$5:$B$104,'사건 접수'!B78)&gt;1,"중복 의심","유일")))</x:f>
      </x:c>
      <x:c r="H78" s="2" t="str">
        <x:f>IF(A78="","",IF(OR('사건 접수'!G78="",'사건 접수'!H78=""),"날짜 누락",IF('사건 접수'!H78&lt;'사건 접수'!G78,"날짜 순서 오류","정상")))</x:f>
      </x:c>
      <x:c r="I78" s="2" t="str">
        <x:f>IF(A78="","",IF(OR('사건 접수'!C78="",'사건 접수'!D78="",'사건 접수'!E78="",'사건 접수'!F78="",'사건 접수'!J78=""),"필수 항목 누락","정상"))</x:f>
      </x:c>
      <x:c r="J78" s="2" t="str">
        <x:f>IF(A78="","",IF('사건 접수'!K78&lt;&gt;"종결","미해결",IF(OR('해결 기록'!B78="",'해결 기록'!C78="",'해결 기록'!D78="",'해결 기록'!E78="",'해결 기록'!G78=""),"종결 기록 미비","종결 기록 완료")))</x:f>
      </x:c>
      <x:c r="K78" s="2"/>
      <x:c r="L78" s="2"/>
      <x:c r="M78" s="2"/>
    </x:row>
    <x:row r="79">
      <x:c r="A79" s="2" t="str">
        <x:f>IF('사건 접수'!A79="","",'사건 접수'!A79)</x:f>
      </x:c>
      <x:c r="B79" s="4" t="str">
        <x:f>IF(A79="","",'개요'!$B$4)</x:f>
      </x:c>
      <x:c r="C79" s="2" t="str">
        <x:f>IF(A79="","",IF('사건 접수'!G79="","",MAX(0,B79-'사건 접수'!G79)))</x:f>
      </x:c>
      <x:c r="D79" s="2" t="str">
        <x:f>IF(A79="","",IF('사건 접수'!H79="","",'사건 접수'!H79-B79))</x:f>
      </x:c>
      <x:c r="E79" s="2" t="str">
        <x:f>IF(A79="","",IF('사건 접수'!H79="","약속일 누락",IF('사건 접수'!K79="종결","종결",IF(B79&gt;'사건 접수'!H79,"약속일 초과","미해결"))))</x:f>
      </x:c>
      <x:c r="F79" s="2" t="str">
        <x:f>IF(A79="","",IF('사건 접수'!I79="","행사일 누락",IF(B79&gt;='사건 접수'!I79,"행사일 도래","행사일 전")))</x:f>
      </x:c>
      <x:c r="G79" s="2" t="str">
        <x:f>IF(A79="","",IF('사건 접수'!B79="","연관 번호 누락",IF(COUNTIFS('사건 접수'!$B$5:$B$104,'사건 접수'!B79)&gt;1,"중복 의심","유일")))</x:f>
      </x:c>
      <x:c r="H79" s="2" t="str">
        <x:f>IF(A79="","",IF(OR('사건 접수'!G79="",'사건 접수'!H79=""),"날짜 누락",IF('사건 접수'!H79&lt;'사건 접수'!G79,"날짜 순서 오류","정상")))</x:f>
      </x:c>
      <x:c r="I79" s="2" t="str">
        <x:f>IF(A79="","",IF(OR('사건 접수'!C79="",'사건 접수'!D79="",'사건 접수'!E79="",'사건 접수'!F79="",'사건 접수'!J79=""),"필수 항목 누락","정상"))</x:f>
      </x:c>
      <x:c r="J79" s="2" t="str">
        <x:f>IF(A79="","",IF('사건 접수'!K79&lt;&gt;"종결","미해결",IF(OR('해결 기록'!B79="",'해결 기록'!C79="",'해결 기록'!D79="",'해결 기록'!E79="",'해결 기록'!G79=""),"종결 기록 미비","종결 기록 완료")))</x:f>
      </x:c>
      <x:c r="K79" s="2"/>
      <x:c r="L79" s="2"/>
      <x:c r="M79" s="2"/>
    </x:row>
    <x:row r="80">
      <x:c r="A80" s="2" t="str">
        <x:f>IF('사건 접수'!A80="","",'사건 접수'!A80)</x:f>
      </x:c>
      <x:c r="B80" s="4" t="str">
        <x:f>IF(A80="","",'개요'!$B$4)</x:f>
      </x:c>
      <x:c r="C80" s="2" t="str">
        <x:f>IF(A80="","",IF('사건 접수'!G80="","",MAX(0,B80-'사건 접수'!G80)))</x:f>
      </x:c>
      <x:c r="D80" s="2" t="str">
        <x:f>IF(A80="","",IF('사건 접수'!H80="","",'사건 접수'!H80-B80))</x:f>
      </x:c>
      <x:c r="E80" s="2" t="str">
        <x:f>IF(A80="","",IF('사건 접수'!H80="","약속일 누락",IF('사건 접수'!K80="종결","종결",IF(B80&gt;'사건 접수'!H80,"약속일 초과","미해결"))))</x:f>
      </x:c>
      <x:c r="F80" s="2" t="str">
        <x:f>IF(A80="","",IF('사건 접수'!I80="","행사일 누락",IF(B80&gt;='사건 접수'!I80,"행사일 도래","행사일 전")))</x:f>
      </x:c>
      <x:c r="G80" s="2" t="str">
        <x:f>IF(A80="","",IF('사건 접수'!B80="","연관 번호 누락",IF(COUNTIFS('사건 접수'!$B$5:$B$104,'사건 접수'!B80)&gt;1,"중복 의심","유일")))</x:f>
      </x:c>
      <x:c r="H80" s="2" t="str">
        <x:f>IF(A80="","",IF(OR('사건 접수'!G80="",'사건 접수'!H80=""),"날짜 누락",IF('사건 접수'!H80&lt;'사건 접수'!G80,"날짜 순서 오류","정상")))</x:f>
      </x:c>
      <x:c r="I80" s="2" t="str">
        <x:f>IF(A80="","",IF(OR('사건 접수'!C80="",'사건 접수'!D80="",'사건 접수'!E80="",'사건 접수'!F80="",'사건 접수'!J80=""),"필수 항목 누락","정상"))</x:f>
      </x:c>
      <x:c r="J80" s="2" t="str">
        <x:f>IF(A80="","",IF('사건 접수'!K80&lt;&gt;"종결","미해결",IF(OR('해결 기록'!B80="",'해결 기록'!C80="",'해결 기록'!D80="",'해결 기록'!E80="",'해결 기록'!G80=""),"종결 기록 미비","종결 기록 완료")))</x:f>
      </x:c>
      <x:c r="K80" s="2"/>
      <x:c r="L80" s="2"/>
      <x:c r="M80" s="2"/>
    </x:row>
    <x:row r="81">
      <x:c r="A81" s="2" t="str">
        <x:f>IF('사건 접수'!A81="","",'사건 접수'!A81)</x:f>
      </x:c>
      <x:c r="B81" s="4" t="str">
        <x:f>IF(A81="","",'개요'!$B$4)</x:f>
      </x:c>
      <x:c r="C81" s="2" t="str">
        <x:f>IF(A81="","",IF('사건 접수'!G81="","",MAX(0,B81-'사건 접수'!G81)))</x:f>
      </x:c>
      <x:c r="D81" s="2" t="str">
        <x:f>IF(A81="","",IF('사건 접수'!H81="","",'사건 접수'!H81-B81))</x:f>
      </x:c>
      <x:c r="E81" s="2" t="str">
        <x:f>IF(A81="","",IF('사건 접수'!H81="","약속일 누락",IF('사건 접수'!K81="종결","종결",IF(B81&gt;'사건 접수'!H81,"약속일 초과","미해결"))))</x:f>
      </x:c>
      <x:c r="F81" s="2" t="str">
        <x:f>IF(A81="","",IF('사건 접수'!I81="","행사일 누락",IF(B81&gt;='사건 접수'!I81,"행사일 도래","행사일 전")))</x:f>
      </x:c>
      <x:c r="G81" s="2" t="str">
        <x:f>IF(A81="","",IF('사건 접수'!B81="","연관 번호 누락",IF(COUNTIFS('사건 접수'!$B$5:$B$104,'사건 접수'!B81)&gt;1,"중복 의심","유일")))</x:f>
      </x:c>
      <x:c r="H81" s="2" t="str">
        <x:f>IF(A81="","",IF(OR('사건 접수'!G81="",'사건 접수'!H81=""),"날짜 누락",IF('사건 접수'!H81&lt;'사건 접수'!G81,"날짜 순서 오류","정상")))</x:f>
      </x:c>
      <x:c r="I81" s="2" t="str">
        <x:f>IF(A81="","",IF(OR('사건 접수'!C81="",'사건 접수'!D81="",'사건 접수'!E81="",'사건 접수'!F81="",'사건 접수'!J81=""),"필수 항목 누락","정상"))</x:f>
      </x:c>
      <x:c r="J81" s="2" t="str">
        <x:f>IF(A81="","",IF('사건 접수'!K81&lt;&gt;"종결","미해결",IF(OR('해결 기록'!B81="",'해결 기록'!C81="",'해결 기록'!D81="",'해결 기록'!E81="",'해결 기록'!G81=""),"종결 기록 미비","종결 기록 완료")))</x:f>
      </x:c>
      <x:c r="K81" s="2"/>
      <x:c r="L81" s="2"/>
      <x:c r="M81" s="2"/>
    </x:row>
    <x:row r="82">
      <x:c r="A82" s="2" t="str">
        <x:f>IF('사건 접수'!A82="","",'사건 접수'!A82)</x:f>
      </x:c>
      <x:c r="B82" s="4" t="str">
        <x:f>IF(A82="","",'개요'!$B$4)</x:f>
      </x:c>
      <x:c r="C82" s="2" t="str">
        <x:f>IF(A82="","",IF('사건 접수'!G82="","",MAX(0,B82-'사건 접수'!G82)))</x:f>
      </x:c>
      <x:c r="D82" s="2" t="str">
        <x:f>IF(A82="","",IF('사건 접수'!H82="","",'사건 접수'!H82-B82))</x:f>
      </x:c>
      <x:c r="E82" s="2" t="str">
        <x:f>IF(A82="","",IF('사건 접수'!H82="","약속일 누락",IF('사건 접수'!K82="종결","종결",IF(B82&gt;'사건 접수'!H82,"약속일 초과","미해결"))))</x:f>
      </x:c>
      <x:c r="F82" s="2" t="str">
        <x:f>IF(A82="","",IF('사건 접수'!I82="","행사일 누락",IF(B82&gt;='사건 접수'!I82,"행사일 도래","행사일 전")))</x:f>
      </x:c>
      <x:c r="G82" s="2" t="str">
        <x:f>IF(A82="","",IF('사건 접수'!B82="","연관 번호 누락",IF(COUNTIFS('사건 접수'!$B$5:$B$104,'사건 접수'!B82)&gt;1,"중복 의심","유일")))</x:f>
      </x:c>
      <x:c r="H82" s="2" t="str">
        <x:f>IF(A82="","",IF(OR('사건 접수'!G82="",'사건 접수'!H82=""),"날짜 누락",IF('사건 접수'!H82&lt;'사건 접수'!G82,"날짜 순서 오류","정상")))</x:f>
      </x:c>
      <x:c r="I82" s="2" t="str">
        <x:f>IF(A82="","",IF(OR('사건 접수'!C82="",'사건 접수'!D82="",'사건 접수'!E82="",'사건 접수'!F82="",'사건 접수'!J82=""),"필수 항목 누락","정상"))</x:f>
      </x:c>
      <x:c r="J82" s="2" t="str">
        <x:f>IF(A82="","",IF('사건 접수'!K82&lt;&gt;"종결","미해결",IF(OR('해결 기록'!B82="",'해결 기록'!C82="",'해결 기록'!D82="",'해결 기록'!E82="",'해결 기록'!G82=""),"종결 기록 미비","종결 기록 완료")))</x:f>
      </x:c>
      <x:c r="K82" s="2"/>
      <x:c r="L82" s="2"/>
      <x:c r="M82" s="2"/>
    </x:row>
    <x:row r="83">
      <x:c r="A83" s="2" t="str">
        <x:f>IF('사건 접수'!A83="","",'사건 접수'!A83)</x:f>
      </x:c>
      <x:c r="B83" s="4" t="str">
        <x:f>IF(A83="","",'개요'!$B$4)</x:f>
      </x:c>
      <x:c r="C83" s="2" t="str">
        <x:f>IF(A83="","",IF('사건 접수'!G83="","",MAX(0,B83-'사건 접수'!G83)))</x:f>
      </x:c>
      <x:c r="D83" s="2" t="str">
        <x:f>IF(A83="","",IF('사건 접수'!H83="","",'사건 접수'!H83-B83))</x:f>
      </x:c>
      <x:c r="E83" s="2" t="str">
        <x:f>IF(A83="","",IF('사건 접수'!H83="","약속일 누락",IF('사건 접수'!K83="종결","종결",IF(B83&gt;'사건 접수'!H83,"약속일 초과","미해결"))))</x:f>
      </x:c>
      <x:c r="F83" s="2" t="str">
        <x:f>IF(A83="","",IF('사건 접수'!I83="","행사일 누락",IF(B83&gt;='사건 접수'!I83,"행사일 도래","행사일 전")))</x:f>
      </x:c>
      <x:c r="G83" s="2" t="str">
        <x:f>IF(A83="","",IF('사건 접수'!B83="","연관 번호 누락",IF(COUNTIFS('사건 접수'!$B$5:$B$104,'사건 접수'!B83)&gt;1,"중복 의심","유일")))</x:f>
      </x:c>
      <x:c r="H83" s="2" t="str">
        <x:f>IF(A83="","",IF(OR('사건 접수'!G83="",'사건 접수'!H83=""),"날짜 누락",IF('사건 접수'!H83&lt;'사건 접수'!G83,"날짜 순서 오류","정상")))</x:f>
      </x:c>
      <x:c r="I83" s="2" t="str">
        <x:f>IF(A83="","",IF(OR('사건 접수'!C83="",'사건 접수'!D83="",'사건 접수'!E83="",'사건 접수'!F83="",'사건 접수'!J83=""),"필수 항목 누락","정상"))</x:f>
      </x:c>
      <x:c r="J83" s="2" t="str">
        <x:f>IF(A83="","",IF('사건 접수'!K83&lt;&gt;"종결","미해결",IF(OR('해결 기록'!B83="",'해결 기록'!C83="",'해결 기록'!D83="",'해결 기록'!E83="",'해결 기록'!G83=""),"종결 기록 미비","종결 기록 완료")))</x:f>
      </x:c>
      <x:c r="K83" s="2"/>
      <x:c r="L83" s="2"/>
      <x:c r="M83" s="2"/>
    </x:row>
    <x:row r="84">
      <x:c r="A84" s="2" t="str">
        <x:f>IF('사건 접수'!A84="","",'사건 접수'!A84)</x:f>
      </x:c>
      <x:c r="B84" s="4" t="str">
        <x:f>IF(A84="","",'개요'!$B$4)</x:f>
      </x:c>
      <x:c r="C84" s="2" t="str">
        <x:f>IF(A84="","",IF('사건 접수'!G84="","",MAX(0,B84-'사건 접수'!G84)))</x:f>
      </x:c>
      <x:c r="D84" s="2" t="str">
        <x:f>IF(A84="","",IF('사건 접수'!H84="","",'사건 접수'!H84-B84))</x:f>
      </x:c>
      <x:c r="E84" s="2" t="str">
        <x:f>IF(A84="","",IF('사건 접수'!H84="","약속일 누락",IF('사건 접수'!K84="종결","종결",IF(B84&gt;'사건 접수'!H84,"약속일 초과","미해결"))))</x:f>
      </x:c>
      <x:c r="F84" s="2" t="str">
        <x:f>IF(A84="","",IF('사건 접수'!I84="","행사일 누락",IF(B84&gt;='사건 접수'!I84,"행사일 도래","행사일 전")))</x:f>
      </x:c>
      <x:c r="G84" s="2" t="str">
        <x:f>IF(A84="","",IF('사건 접수'!B84="","연관 번호 누락",IF(COUNTIFS('사건 접수'!$B$5:$B$104,'사건 접수'!B84)&gt;1,"중복 의심","유일")))</x:f>
      </x:c>
      <x:c r="H84" s="2" t="str">
        <x:f>IF(A84="","",IF(OR('사건 접수'!G84="",'사건 접수'!H84=""),"날짜 누락",IF('사건 접수'!H84&lt;'사건 접수'!G84,"날짜 순서 오류","정상")))</x:f>
      </x:c>
      <x:c r="I84" s="2" t="str">
        <x:f>IF(A84="","",IF(OR('사건 접수'!C84="",'사건 접수'!D84="",'사건 접수'!E84="",'사건 접수'!F84="",'사건 접수'!J84=""),"필수 항목 누락","정상"))</x:f>
      </x:c>
      <x:c r="J84" s="2" t="str">
        <x:f>IF(A84="","",IF('사건 접수'!K84&lt;&gt;"종결","미해결",IF(OR('해결 기록'!B84="",'해결 기록'!C84="",'해결 기록'!D84="",'해결 기록'!E84="",'해결 기록'!G84=""),"종결 기록 미비","종결 기록 완료")))</x:f>
      </x:c>
      <x:c r="K84" s="2"/>
      <x:c r="L84" s="2"/>
      <x:c r="M84" s="2"/>
    </x:row>
    <x:row r="85">
      <x:c r="A85" s="2" t="str">
        <x:f>IF('사건 접수'!A85="","",'사건 접수'!A85)</x:f>
      </x:c>
      <x:c r="B85" s="4" t="str">
        <x:f>IF(A85="","",'개요'!$B$4)</x:f>
      </x:c>
      <x:c r="C85" s="2" t="str">
        <x:f>IF(A85="","",IF('사건 접수'!G85="","",MAX(0,B85-'사건 접수'!G85)))</x:f>
      </x:c>
      <x:c r="D85" s="2" t="str">
        <x:f>IF(A85="","",IF('사건 접수'!H85="","",'사건 접수'!H85-B85))</x:f>
      </x:c>
      <x:c r="E85" s="2" t="str">
        <x:f>IF(A85="","",IF('사건 접수'!H85="","약속일 누락",IF('사건 접수'!K85="종결","종결",IF(B85&gt;'사건 접수'!H85,"약속일 초과","미해결"))))</x:f>
      </x:c>
      <x:c r="F85" s="2" t="str">
        <x:f>IF(A85="","",IF('사건 접수'!I85="","행사일 누락",IF(B85&gt;='사건 접수'!I85,"행사일 도래","행사일 전")))</x:f>
      </x:c>
      <x:c r="G85" s="2" t="str">
        <x:f>IF(A85="","",IF('사건 접수'!B85="","연관 번호 누락",IF(COUNTIFS('사건 접수'!$B$5:$B$104,'사건 접수'!B85)&gt;1,"중복 의심","유일")))</x:f>
      </x:c>
      <x:c r="H85" s="2" t="str">
        <x:f>IF(A85="","",IF(OR('사건 접수'!G85="",'사건 접수'!H85=""),"날짜 누락",IF('사건 접수'!H85&lt;'사건 접수'!G85,"날짜 순서 오류","정상")))</x:f>
      </x:c>
      <x:c r="I85" s="2" t="str">
        <x:f>IF(A85="","",IF(OR('사건 접수'!C85="",'사건 접수'!D85="",'사건 접수'!E85="",'사건 접수'!F85="",'사건 접수'!J85=""),"필수 항목 누락","정상"))</x:f>
      </x:c>
      <x:c r="J85" s="2" t="str">
        <x:f>IF(A85="","",IF('사건 접수'!K85&lt;&gt;"종결","미해결",IF(OR('해결 기록'!B85="",'해결 기록'!C85="",'해결 기록'!D85="",'해결 기록'!E85="",'해결 기록'!G85=""),"종결 기록 미비","종결 기록 완료")))</x:f>
      </x:c>
      <x:c r="K85" s="2"/>
      <x:c r="L85" s="2"/>
      <x:c r="M85" s="2"/>
    </x:row>
    <x:row r="86">
      <x:c r="A86" s="2" t="str">
        <x:f>IF('사건 접수'!A86="","",'사건 접수'!A86)</x:f>
      </x:c>
      <x:c r="B86" s="4" t="str">
        <x:f>IF(A86="","",'개요'!$B$4)</x:f>
      </x:c>
      <x:c r="C86" s="2" t="str">
        <x:f>IF(A86="","",IF('사건 접수'!G86="","",MAX(0,B86-'사건 접수'!G86)))</x:f>
      </x:c>
      <x:c r="D86" s="2" t="str">
        <x:f>IF(A86="","",IF('사건 접수'!H86="","",'사건 접수'!H86-B86))</x:f>
      </x:c>
      <x:c r="E86" s="2" t="str">
        <x:f>IF(A86="","",IF('사건 접수'!H86="","약속일 누락",IF('사건 접수'!K86="종결","종결",IF(B86&gt;'사건 접수'!H86,"약속일 초과","미해결"))))</x:f>
      </x:c>
      <x:c r="F86" s="2" t="str">
        <x:f>IF(A86="","",IF('사건 접수'!I86="","행사일 누락",IF(B86&gt;='사건 접수'!I86,"행사일 도래","행사일 전")))</x:f>
      </x:c>
      <x:c r="G86" s="2" t="str">
        <x:f>IF(A86="","",IF('사건 접수'!B86="","연관 번호 누락",IF(COUNTIFS('사건 접수'!$B$5:$B$104,'사건 접수'!B86)&gt;1,"중복 의심","유일")))</x:f>
      </x:c>
      <x:c r="H86" s="2" t="str">
        <x:f>IF(A86="","",IF(OR('사건 접수'!G86="",'사건 접수'!H86=""),"날짜 누락",IF('사건 접수'!H86&lt;'사건 접수'!G86,"날짜 순서 오류","정상")))</x:f>
      </x:c>
      <x:c r="I86" s="2" t="str">
        <x:f>IF(A86="","",IF(OR('사건 접수'!C86="",'사건 접수'!D86="",'사건 접수'!E86="",'사건 접수'!F86="",'사건 접수'!J86=""),"필수 항목 누락","정상"))</x:f>
      </x:c>
      <x:c r="J86" s="2" t="str">
        <x:f>IF(A86="","",IF('사건 접수'!K86&lt;&gt;"종결","미해결",IF(OR('해결 기록'!B86="",'해결 기록'!C86="",'해결 기록'!D86="",'해결 기록'!E86="",'해결 기록'!G86=""),"종결 기록 미비","종결 기록 완료")))</x:f>
      </x:c>
      <x:c r="K86" s="2"/>
      <x:c r="L86" s="2"/>
      <x:c r="M86" s="2"/>
    </x:row>
    <x:row r="87">
      <x:c r="A87" s="2" t="str">
        <x:f>IF('사건 접수'!A87="","",'사건 접수'!A87)</x:f>
      </x:c>
      <x:c r="B87" s="4" t="str">
        <x:f>IF(A87="","",'개요'!$B$4)</x:f>
      </x:c>
      <x:c r="C87" s="2" t="str">
        <x:f>IF(A87="","",IF('사건 접수'!G87="","",MAX(0,B87-'사건 접수'!G87)))</x:f>
      </x:c>
      <x:c r="D87" s="2" t="str">
        <x:f>IF(A87="","",IF('사건 접수'!H87="","",'사건 접수'!H87-B87))</x:f>
      </x:c>
      <x:c r="E87" s="2" t="str">
        <x:f>IF(A87="","",IF('사건 접수'!H87="","약속일 누락",IF('사건 접수'!K87="종결","종결",IF(B87&gt;'사건 접수'!H87,"약속일 초과","미해결"))))</x:f>
      </x:c>
      <x:c r="F87" s="2" t="str">
        <x:f>IF(A87="","",IF('사건 접수'!I87="","행사일 누락",IF(B87&gt;='사건 접수'!I87,"행사일 도래","행사일 전")))</x:f>
      </x:c>
      <x:c r="G87" s="2" t="str">
        <x:f>IF(A87="","",IF('사건 접수'!B87="","연관 번호 누락",IF(COUNTIFS('사건 접수'!$B$5:$B$104,'사건 접수'!B87)&gt;1,"중복 의심","유일")))</x:f>
      </x:c>
      <x:c r="H87" s="2" t="str">
        <x:f>IF(A87="","",IF(OR('사건 접수'!G87="",'사건 접수'!H87=""),"날짜 누락",IF('사건 접수'!H87&lt;'사건 접수'!G87,"날짜 순서 오류","정상")))</x:f>
      </x:c>
      <x:c r="I87" s="2" t="str">
        <x:f>IF(A87="","",IF(OR('사건 접수'!C87="",'사건 접수'!D87="",'사건 접수'!E87="",'사건 접수'!F87="",'사건 접수'!J87=""),"필수 항목 누락","정상"))</x:f>
      </x:c>
      <x:c r="J87" s="2" t="str">
        <x:f>IF(A87="","",IF('사건 접수'!K87&lt;&gt;"종결","미해결",IF(OR('해결 기록'!B87="",'해결 기록'!C87="",'해결 기록'!D87="",'해결 기록'!E87="",'해결 기록'!G87=""),"종결 기록 미비","종결 기록 완료")))</x:f>
      </x:c>
      <x:c r="K87" s="2"/>
      <x:c r="L87" s="2"/>
      <x:c r="M87" s="2"/>
    </x:row>
    <x:row r="88">
      <x:c r="A88" s="2" t="str">
        <x:f>IF('사건 접수'!A88="","",'사건 접수'!A88)</x:f>
      </x:c>
      <x:c r="B88" s="4" t="str">
        <x:f>IF(A88="","",'개요'!$B$4)</x:f>
      </x:c>
      <x:c r="C88" s="2" t="str">
        <x:f>IF(A88="","",IF('사건 접수'!G88="","",MAX(0,B88-'사건 접수'!G88)))</x:f>
      </x:c>
      <x:c r="D88" s="2" t="str">
        <x:f>IF(A88="","",IF('사건 접수'!H88="","",'사건 접수'!H88-B88))</x:f>
      </x:c>
      <x:c r="E88" s="2" t="str">
        <x:f>IF(A88="","",IF('사건 접수'!H88="","약속일 누락",IF('사건 접수'!K88="종결","종결",IF(B88&gt;'사건 접수'!H88,"약속일 초과","미해결"))))</x:f>
      </x:c>
      <x:c r="F88" s="2" t="str">
        <x:f>IF(A88="","",IF('사건 접수'!I88="","행사일 누락",IF(B88&gt;='사건 접수'!I88,"행사일 도래","행사일 전")))</x:f>
      </x:c>
      <x:c r="G88" s="2" t="str">
        <x:f>IF(A88="","",IF('사건 접수'!B88="","연관 번호 누락",IF(COUNTIFS('사건 접수'!$B$5:$B$104,'사건 접수'!B88)&gt;1,"중복 의심","유일")))</x:f>
      </x:c>
      <x:c r="H88" s="2" t="str">
        <x:f>IF(A88="","",IF(OR('사건 접수'!G88="",'사건 접수'!H88=""),"날짜 누락",IF('사건 접수'!H88&lt;'사건 접수'!G88,"날짜 순서 오류","정상")))</x:f>
      </x:c>
      <x:c r="I88" s="2" t="str">
        <x:f>IF(A88="","",IF(OR('사건 접수'!C88="",'사건 접수'!D88="",'사건 접수'!E88="",'사건 접수'!F88="",'사건 접수'!J88=""),"필수 항목 누락","정상"))</x:f>
      </x:c>
      <x:c r="J88" s="2" t="str">
        <x:f>IF(A88="","",IF('사건 접수'!K88&lt;&gt;"종결","미해결",IF(OR('해결 기록'!B88="",'해결 기록'!C88="",'해결 기록'!D88="",'해결 기록'!E88="",'해결 기록'!G88=""),"종결 기록 미비","종결 기록 완료")))</x:f>
      </x:c>
      <x:c r="K88" s="2"/>
      <x:c r="L88" s="2"/>
      <x:c r="M88" s="2"/>
    </x:row>
    <x:row r="89">
      <x:c r="A89" s="2" t="str">
        <x:f>IF('사건 접수'!A89="","",'사건 접수'!A89)</x:f>
      </x:c>
      <x:c r="B89" s="4" t="str">
        <x:f>IF(A89="","",'개요'!$B$4)</x:f>
      </x:c>
      <x:c r="C89" s="2" t="str">
        <x:f>IF(A89="","",IF('사건 접수'!G89="","",MAX(0,B89-'사건 접수'!G89)))</x:f>
      </x:c>
      <x:c r="D89" s="2" t="str">
        <x:f>IF(A89="","",IF('사건 접수'!H89="","",'사건 접수'!H89-B89))</x:f>
      </x:c>
      <x:c r="E89" s="2" t="str">
        <x:f>IF(A89="","",IF('사건 접수'!H89="","약속일 누락",IF('사건 접수'!K89="종결","종결",IF(B89&gt;'사건 접수'!H89,"약속일 초과","미해결"))))</x:f>
      </x:c>
      <x:c r="F89" s="2" t="str">
        <x:f>IF(A89="","",IF('사건 접수'!I89="","행사일 누락",IF(B89&gt;='사건 접수'!I89,"행사일 도래","행사일 전")))</x:f>
      </x:c>
      <x:c r="G89" s="2" t="str">
        <x:f>IF(A89="","",IF('사건 접수'!B89="","연관 번호 누락",IF(COUNTIFS('사건 접수'!$B$5:$B$104,'사건 접수'!B89)&gt;1,"중복 의심","유일")))</x:f>
      </x:c>
      <x:c r="H89" s="2" t="str">
        <x:f>IF(A89="","",IF(OR('사건 접수'!G89="",'사건 접수'!H89=""),"날짜 누락",IF('사건 접수'!H89&lt;'사건 접수'!G89,"날짜 순서 오류","정상")))</x:f>
      </x:c>
      <x:c r="I89" s="2" t="str">
        <x:f>IF(A89="","",IF(OR('사건 접수'!C89="",'사건 접수'!D89="",'사건 접수'!E89="",'사건 접수'!F89="",'사건 접수'!J89=""),"필수 항목 누락","정상"))</x:f>
      </x:c>
      <x:c r="J89" s="2" t="str">
        <x:f>IF(A89="","",IF('사건 접수'!K89&lt;&gt;"종결","미해결",IF(OR('해결 기록'!B89="",'해결 기록'!C89="",'해결 기록'!D89="",'해결 기록'!E89="",'해결 기록'!G89=""),"종결 기록 미비","종결 기록 완료")))</x:f>
      </x:c>
      <x:c r="K89" s="2"/>
      <x:c r="L89" s="2"/>
      <x:c r="M89" s="2"/>
    </x:row>
    <x:row r="90">
      <x:c r="A90" s="2" t="str">
        <x:f>IF('사건 접수'!A90="","",'사건 접수'!A90)</x:f>
      </x:c>
      <x:c r="B90" s="4" t="str">
        <x:f>IF(A90="","",'개요'!$B$4)</x:f>
      </x:c>
      <x:c r="C90" s="2" t="str">
        <x:f>IF(A90="","",IF('사건 접수'!G90="","",MAX(0,B90-'사건 접수'!G90)))</x:f>
      </x:c>
      <x:c r="D90" s="2" t="str">
        <x:f>IF(A90="","",IF('사건 접수'!H90="","",'사건 접수'!H90-B90))</x:f>
      </x:c>
      <x:c r="E90" s="2" t="str">
        <x:f>IF(A90="","",IF('사건 접수'!H90="","약속일 누락",IF('사건 접수'!K90="종결","종결",IF(B90&gt;'사건 접수'!H90,"약속일 초과","미해결"))))</x:f>
      </x:c>
      <x:c r="F90" s="2" t="str">
        <x:f>IF(A90="","",IF('사건 접수'!I90="","행사일 누락",IF(B90&gt;='사건 접수'!I90,"행사일 도래","행사일 전")))</x:f>
      </x:c>
      <x:c r="G90" s="2" t="str">
        <x:f>IF(A90="","",IF('사건 접수'!B90="","연관 번호 누락",IF(COUNTIFS('사건 접수'!$B$5:$B$104,'사건 접수'!B90)&gt;1,"중복 의심","유일")))</x:f>
      </x:c>
      <x:c r="H90" s="2" t="str">
        <x:f>IF(A90="","",IF(OR('사건 접수'!G90="",'사건 접수'!H90=""),"날짜 누락",IF('사건 접수'!H90&lt;'사건 접수'!G90,"날짜 순서 오류","정상")))</x:f>
      </x:c>
      <x:c r="I90" s="2" t="str">
        <x:f>IF(A90="","",IF(OR('사건 접수'!C90="",'사건 접수'!D90="",'사건 접수'!E90="",'사건 접수'!F90="",'사건 접수'!J90=""),"필수 항목 누락","정상"))</x:f>
      </x:c>
      <x:c r="J90" s="2" t="str">
        <x:f>IF(A90="","",IF('사건 접수'!K90&lt;&gt;"종결","미해결",IF(OR('해결 기록'!B90="",'해결 기록'!C90="",'해결 기록'!D90="",'해결 기록'!E90="",'해결 기록'!G90=""),"종결 기록 미비","종결 기록 완료")))</x:f>
      </x:c>
      <x:c r="K90" s="2"/>
      <x:c r="L90" s="2"/>
      <x:c r="M90" s="2"/>
    </x:row>
    <x:row r="91">
      <x:c r="A91" s="2" t="str">
        <x:f>IF('사건 접수'!A91="","",'사건 접수'!A91)</x:f>
      </x:c>
      <x:c r="B91" s="4" t="str">
        <x:f>IF(A91="","",'개요'!$B$4)</x:f>
      </x:c>
      <x:c r="C91" s="2" t="str">
        <x:f>IF(A91="","",IF('사건 접수'!G91="","",MAX(0,B91-'사건 접수'!G91)))</x:f>
      </x:c>
      <x:c r="D91" s="2" t="str">
        <x:f>IF(A91="","",IF('사건 접수'!H91="","",'사건 접수'!H91-B91))</x:f>
      </x:c>
      <x:c r="E91" s="2" t="str">
        <x:f>IF(A91="","",IF('사건 접수'!H91="","약속일 누락",IF('사건 접수'!K91="종결","종결",IF(B91&gt;'사건 접수'!H91,"약속일 초과","미해결"))))</x:f>
      </x:c>
      <x:c r="F91" s="2" t="str">
        <x:f>IF(A91="","",IF('사건 접수'!I91="","행사일 누락",IF(B91&gt;='사건 접수'!I91,"행사일 도래","행사일 전")))</x:f>
      </x:c>
      <x:c r="G91" s="2" t="str">
        <x:f>IF(A91="","",IF('사건 접수'!B91="","연관 번호 누락",IF(COUNTIFS('사건 접수'!$B$5:$B$104,'사건 접수'!B91)&gt;1,"중복 의심","유일")))</x:f>
      </x:c>
      <x:c r="H91" s="2" t="str">
        <x:f>IF(A91="","",IF(OR('사건 접수'!G91="",'사건 접수'!H91=""),"날짜 누락",IF('사건 접수'!H91&lt;'사건 접수'!G91,"날짜 순서 오류","정상")))</x:f>
      </x:c>
      <x:c r="I91" s="2" t="str">
        <x:f>IF(A91="","",IF(OR('사건 접수'!C91="",'사건 접수'!D91="",'사건 접수'!E91="",'사건 접수'!F91="",'사건 접수'!J91=""),"필수 항목 누락","정상"))</x:f>
      </x:c>
      <x:c r="J91" s="2" t="str">
        <x:f>IF(A91="","",IF('사건 접수'!K91&lt;&gt;"종결","미해결",IF(OR('해결 기록'!B91="",'해결 기록'!C91="",'해결 기록'!D91="",'해결 기록'!E91="",'해결 기록'!G91=""),"종결 기록 미비","종결 기록 완료")))</x:f>
      </x:c>
      <x:c r="K91" s="2"/>
      <x:c r="L91" s="2"/>
      <x:c r="M91" s="2"/>
    </x:row>
    <x:row r="92">
      <x:c r="A92" s="2" t="str">
        <x:f>IF('사건 접수'!A92="","",'사건 접수'!A92)</x:f>
      </x:c>
      <x:c r="B92" s="4" t="str">
        <x:f>IF(A92="","",'개요'!$B$4)</x:f>
      </x:c>
      <x:c r="C92" s="2" t="str">
        <x:f>IF(A92="","",IF('사건 접수'!G92="","",MAX(0,B92-'사건 접수'!G92)))</x:f>
      </x:c>
      <x:c r="D92" s="2" t="str">
        <x:f>IF(A92="","",IF('사건 접수'!H92="","",'사건 접수'!H92-B92))</x:f>
      </x:c>
      <x:c r="E92" s="2" t="str">
        <x:f>IF(A92="","",IF('사건 접수'!H92="","약속일 누락",IF('사건 접수'!K92="종결","종결",IF(B92&gt;'사건 접수'!H92,"약속일 초과","미해결"))))</x:f>
      </x:c>
      <x:c r="F92" s="2" t="str">
        <x:f>IF(A92="","",IF('사건 접수'!I92="","행사일 누락",IF(B92&gt;='사건 접수'!I92,"행사일 도래","행사일 전")))</x:f>
      </x:c>
      <x:c r="G92" s="2" t="str">
        <x:f>IF(A92="","",IF('사건 접수'!B92="","연관 번호 누락",IF(COUNTIFS('사건 접수'!$B$5:$B$104,'사건 접수'!B92)&gt;1,"중복 의심","유일")))</x:f>
      </x:c>
      <x:c r="H92" s="2" t="str">
        <x:f>IF(A92="","",IF(OR('사건 접수'!G92="",'사건 접수'!H92=""),"날짜 누락",IF('사건 접수'!H92&lt;'사건 접수'!G92,"날짜 순서 오류","정상")))</x:f>
      </x:c>
      <x:c r="I92" s="2" t="str">
        <x:f>IF(A92="","",IF(OR('사건 접수'!C92="",'사건 접수'!D92="",'사건 접수'!E92="",'사건 접수'!F92="",'사건 접수'!J92=""),"필수 항목 누락","정상"))</x:f>
      </x:c>
      <x:c r="J92" s="2" t="str">
        <x:f>IF(A92="","",IF('사건 접수'!K92&lt;&gt;"종결","미해결",IF(OR('해결 기록'!B92="",'해결 기록'!C92="",'해결 기록'!D92="",'해결 기록'!E92="",'해결 기록'!G92=""),"종결 기록 미비","종결 기록 완료")))</x:f>
      </x:c>
      <x:c r="K92" s="2"/>
      <x:c r="L92" s="2"/>
      <x:c r="M92" s="2"/>
    </x:row>
    <x:row r="93">
      <x:c r="A93" s="2" t="str">
        <x:f>IF('사건 접수'!A93="","",'사건 접수'!A93)</x:f>
      </x:c>
      <x:c r="B93" s="4" t="str">
        <x:f>IF(A93="","",'개요'!$B$4)</x:f>
      </x:c>
      <x:c r="C93" s="2" t="str">
        <x:f>IF(A93="","",IF('사건 접수'!G93="","",MAX(0,B93-'사건 접수'!G93)))</x:f>
      </x:c>
      <x:c r="D93" s="2" t="str">
        <x:f>IF(A93="","",IF('사건 접수'!H93="","",'사건 접수'!H93-B93))</x:f>
      </x:c>
      <x:c r="E93" s="2" t="str">
        <x:f>IF(A93="","",IF('사건 접수'!H93="","약속일 누락",IF('사건 접수'!K93="종결","종결",IF(B93&gt;'사건 접수'!H93,"약속일 초과","미해결"))))</x:f>
      </x:c>
      <x:c r="F93" s="2" t="str">
        <x:f>IF(A93="","",IF('사건 접수'!I93="","행사일 누락",IF(B93&gt;='사건 접수'!I93,"행사일 도래","행사일 전")))</x:f>
      </x:c>
      <x:c r="G93" s="2" t="str">
        <x:f>IF(A93="","",IF('사건 접수'!B93="","연관 번호 누락",IF(COUNTIFS('사건 접수'!$B$5:$B$104,'사건 접수'!B93)&gt;1,"중복 의심","유일")))</x:f>
      </x:c>
      <x:c r="H93" s="2" t="str">
        <x:f>IF(A93="","",IF(OR('사건 접수'!G93="",'사건 접수'!H93=""),"날짜 누락",IF('사건 접수'!H93&lt;'사건 접수'!G93,"날짜 순서 오류","정상")))</x:f>
      </x:c>
      <x:c r="I93" s="2" t="str">
        <x:f>IF(A93="","",IF(OR('사건 접수'!C93="",'사건 접수'!D93="",'사건 접수'!E93="",'사건 접수'!F93="",'사건 접수'!J93=""),"필수 항목 누락","정상"))</x:f>
      </x:c>
      <x:c r="J93" s="2" t="str">
        <x:f>IF(A93="","",IF('사건 접수'!K93&lt;&gt;"종결","미해결",IF(OR('해결 기록'!B93="",'해결 기록'!C93="",'해결 기록'!D93="",'해결 기록'!E93="",'해결 기록'!G93=""),"종결 기록 미비","종결 기록 완료")))</x:f>
      </x:c>
      <x:c r="K93" s="2"/>
      <x:c r="L93" s="2"/>
      <x:c r="M93" s="2"/>
    </x:row>
    <x:row r="94">
      <x:c r="A94" s="2" t="str">
        <x:f>IF('사건 접수'!A94="","",'사건 접수'!A94)</x:f>
      </x:c>
      <x:c r="B94" s="4" t="str">
        <x:f>IF(A94="","",'개요'!$B$4)</x:f>
      </x:c>
      <x:c r="C94" s="2" t="str">
        <x:f>IF(A94="","",IF('사건 접수'!G94="","",MAX(0,B94-'사건 접수'!G94)))</x:f>
      </x:c>
      <x:c r="D94" s="2" t="str">
        <x:f>IF(A94="","",IF('사건 접수'!H94="","",'사건 접수'!H94-B94))</x:f>
      </x:c>
      <x:c r="E94" s="2" t="str">
        <x:f>IF(A94="","",IF('사건 접수'!H94="","약속일 누락",IF('사건 접수'!K94="종결","종결",IF(B94&gt;'사건 접수'!H94,"약속일 초과","미해결"))))</x:f>
      </x:c>
      <x:c r="F94" s="2" t="str">
        <x:f>IF(A94="","",IF('사건 접수'!I94="","행사일 누락",IF(B94&gt;='사건 접수'!I94,"행사일 도래","행사일 전")))</x:f>
      </x:c>
      <x:c r="G94" s="2" t="str">
        <x:f>IF(A94="","",IF('사건 접수'!B94="","연관 번호 누락",IF(COUNTIFS('사건 접수'!$B$5:$B$104,'사건 접수'!B94)&gt;1,"중복 의심","유일")))</x:f>
      </x:c>
      <x:c r="H94" s="2" t="str">
        <x:f>IF(A94="","",IF(OR('사건 접수'!G94="",'사건 접수'!H94=""),"날짜 누락",IF('사건 접수'!H94&lt;'사건 접수'!G94,"날짜 순서 오류","정상")))</x:f>
      </x:c>
      <x:c r="I94" s="2" t="str">
        <x:f>IF(A94="","",IF(OR('사건 접수'!C94="",'사건 접수'!D94="",'사건 접수'!E94="",'사건 접수'!F94="",'사건 접수'!J94=""),"필수 항목 누락","정상"))</x:f>
      </x:c>
      <x:c r="J94" s="2" t="str">
        <x:f>IF(A94="","",IF('사건 접수'!K94&lt;&gt;"종결","미해결",IF(OR('해결 기록'!B94="",'해결 기록'!C94="",'해결 기록'!D94="",'해결 기록'!E94="",'해결 기록'!G94=""),"종결 기록 미비","종결 기록 완료")))</x:f>
      </x:c>
      <x:c r="K94" s="2"/>
      <x:c r="L94" s="2"/>
      <x:c r="M94" s="2"/>
    </x:row>
    <x:row r="95">
      <x:c r="A95" s="2" t="str">
        <x:f>IF('사건 접수'!A95="","",'사건 접수'!A95)</x:f>
      </x:c>
      <x:c r="B95" s="4" t="str">
        <x:f>IF(A95="","",'개요'!$B$4)</x:f>
      </x:c>
      <x:c r="C95" s="2" t="str">
        <x:f>IF(A95="","",IF('사건 접수'!G95="","",MAX(0,B95-'사건 접수'!G95)))</x:f>
      </x:c>
      <x:c r="D95" s="2" t="str">
        <x:f>IF(A95="","",IF('사건 접수'!H95="","",'사건 접수'!H95-B95))</x:f>
      </x:c>
      <x:c r="E95" s="2" t="str">
        <x:f>IF(A95="","",IF('사건 접수'!H95="","약속일 누락",IF('사건 접수'!K95="종결","종결",IF(B95&gt;'사건 접수'!H95,"약속일 초과","미해결"))))</x:f>
      </x:c>
      <x:c r="F95" s="2" t="str">
        <x:f>IF(A95="","",IF('사건 접수'!I95="","행사일 누락",IF(B95&gt;='사건 접수'!I95,"행사일 도래","행사일 전")))</x:f>
      </x:c>
      <x:c r="G95" s="2" t="str">
        <x:f>IF(A95="","",IF('사건 접수'!B95="","연관 번호 누락",IF(COUNTIFS('사건 접수'!$B$5:$B$104,'사건 접수'!B95)&gt;1,"중복 의심","유일")))</x:f>
      </x:c>
      <x:c r="H95" s="2" t="str">
        <x:f>IF(A95="","",IF(OR('사건 접수'!G95="",'사건 접수'!H95=""),"날짜 누락",IF('사건 접수'!H95&lt;'사건 접수'!G95,"날짜 순서 오류","정상")))</x:f>
      </x:c>
      <x:c r="I95" s="2" t="str">
        <x:f>IF(A95="","",IF(OR('사건 접수'!C95="",'사건 접수'!D95="",'사건 접수'!E95="",'사건 접수'!F95="",'사건 접수'!J95=""),"필수 항목 누락","정상"))</x:f>
      </x:c>
      <x:c r="J95" s="2" t="str">
        <x:f>IF(A95="","",IF('사건 접수'!K95&lt;&gt;"종결","미해결",IF(OR('해결 기록'!B95="",'해결 기록'!C95="",'해결 기록'!D95="",'해결 기록'!E95="",'해결 기록'!G95=""),"종결 기록 미비","종결 기록 완료")))</x:f>
      </x:c>
      <x:c r="K95" s="2"/>
      <x:c r="L95" s="2"/>
      <x:c r="M95" s="2"/>
    </x:row>
    <x:row r="96">
      <x:c r="A96" s="2" t="str">
        <x:f>IF('사건 접수'!A96="","",'사건 접수'!A96)</x:f>
      </x:c>
      <x:c r="B96" s="4" t="str">
        <x:f>IF(A96="","",'개요'!$B$4)</x:f>
      </x:c>
      <x:c r="C96" s="2" t="str">
        <x:f>IF(A96="","",IF('사건 접수'!G96="","",MAX(0,B96-'사건 접수'!G96)))</x:f>
      </x:c>
      <x:c r="D96" s="2" t="str">
        <x:f>IF(A96="","",IF('사건 접수'!H96="","",'사건 접수'!H96-B96))</x:f>
      </x:c>
      <x:c r="E96" s="2" t="str">
        <x:f>IF(A96="","",IF('사건 접수'!H96="","약속일 누락",IF('사건 접수'!K96="종결","종결",IF(B96&gt;'사건 접수'!H96,"약속일 초과","미해결"))))</x:f>
      </x:c>
      <x:c r="F96" s="2" t="str">
        <x:f>IF(A96="","",IF('사건 접수'!I96="","행사일 누락",IF(B96&gt;='사건 접수'!I96,"행사일 도래","행사일 전")))</x:f>
      </x:c>
      <x:c r="G96" s="2" t="str">
        <x:f>IF(A96="","",IF('사건 접수'!B96="","연관 번호 누락",IF(COUNTIFS('사건 접수'!$B$5:$B$104,'사건 접수'!B96)&gt;1,"중복 의심","유일")))</x:f>
      </x:c>
      <x:c r="H96" s="2" t="str">
        <x:f>IF(A96="","",IF(OR('사건 접수'!G96="",'사건 접수'!H96=""),"날짜 누락",IF('사건 접수'!H96&lt;'사건 접수'!G96,"날짜 순서 오류","정상")))</x:f>
      </x:c>
      <x:c r="I96" s="2" t="str">
        <x:f>IF(A96="","",IF(OR('사건 접수'!C96="",'사건 접수'!D96="",'사건 접수'!E96="",'사건 접수'!F96="",'사건 접수'!J96=""),"필수 항목 누락","정상"))</x:f>
      </x:c>
      <x:c r="J96" s="2" t="str">
        <x:f>IF(A96="","",IF('사건 접수'!K96&lt;&gt;"종결","미해결",IF(OR('해결 기록'!B96="",'해결 기록'!C96="",'해결 기록'!D96="",'해결 기록'!E96="",'해결 기록'!G96=""),"종결 기록 미비","종결 기록 완료")))</x:f>
      </x:c>
      <x:c r="K96" s="2"/>
      <x:c r="L96" s="2"/>
      <x:c r="M96" s="2"/>
    </x:row>
    <x:row r="97">
      <x:c r="A97" s="2" t="str">
        <x:f>IF('사건 접수'!A97="","",'사건 접수'!A97)</x:f>
      </x:c>
      <x:c r="B97" s="4" t="str">
        <x:f>IF(A97="","",'개요'!$B$4)</x:f>
      </x:c>
      <x:c r="C97" s="2" t="str">
        <x:f>IF(A97="","",IF('사건 접수'!G97="","",MAX(0,B97-'사건 접수'!G97)))</x:f>
      </x:c>
      <x:c r="D97" s="2" t="str">
        <x:f>IF(A97="","",IF('사건 접수'!H97="","",'사건 접수'!H97-B97))</x:f>
      </x:c>
      <x:c r="E97" s="2" t="str">
        <x:f>IF(A97="","",IF('사건 접수'!H97="","약속일 누락",IF('사건 접수'!K97="종결","종결",IF(B97&gt;'사건 접수'!H97,"약속일 초과","미해결"))))</x:f>
      </x:c>
      <x:c r="F97" s="2" t="str">
        <x:f>IF(A97="","",IF('사건 접수'!I97="","행사일 누락",IF(B97&gt;='사건 접수'!I97,"행사일 도래","행사일 전")))</x:f>
      </x:c>
      <x:c r="G97" s="2" t="str">
        <x:f>IF(A97="","",IF('사건 접수'!B97="","연관 번호 누락",IF(COUNTIFS('사건 접수'!$B$5:$B$104,'사건 접수'!B97)&gt;1,"중복 의심","유일")))</x:f>
      </x:c>
      <x:c r="H97" s="2" t="str">
        <x:f>IF(A97="","",IF(OR('사건 접수'!G97="",'사건 접수'!H97=""),"날짜 누락",IF('사건 접수'!H97&lt;'사건 접수'!G97,"날짜 순서 오류","정상")))</x:f>
      </x:c>
      <x:c r="I97" s="2" t="str">
        <x:f>IF(A97="","",IF(OR('사건 접수'!C97="",'사건 접수'!D97="",'사건 접수'!E97="",'사건 접수'!F97="",'사건 접수'!J97=""),"필수 항목 누락","정상"))</x:f>
      </x:c>
      <x:c r="J97" s="2" t="str">
        <x:f>IF(A97="","",IF('사건 접수'!K97&lt;&gt;"종결","미해결",IF(OR('해결 기록'!B97="",'해결 기록'!C97="",'해결 기록'!D97="",'해결 기록'!E97="",'해결 기록'!G97=""),"종결 기록 미비","종결 기록 완료")))</x:f>
      </x:c>
      <x:c r="K97" s="2"/>
      <x:c r="L97" s="2"/>
      <x:c r="M97" s="2"/>
    </x:row>
    <x:row r="98">
      <x:c r="A98" s="2" t="str">
        <x:f>IF('사건 접수'!A98="","",'사건 접수'!A98)</x:f>
      </x:c>
      <x:c r="B98" s="4" t="str">
        <x:f>IF(A98="","",'개요'!$B$4)</x:f>
      </x:c>
      <x:c r="C98" s="2" t="str">
        <x:f>IF(A98="","",IF('사건 접수'!G98="","",MAX(0,B98-'사건 접수'!G98)))</x:f>
      </x:c>
      <x:c r="D98" s="2" t="str">
        <x:f>IF(A98="","",IF('사건 접수'!H98="","",'사건 접수'!H98-B98))</x:f>
      </x:c>
      <x:c r="E98" s="2" t="str">
        <x:f>IF(A98="","",IF('사건 접수'!H98="","약속일 누락",IF('사건 접수'!K98="종결","종결",IF(B98&gt;'사건 접수'!H98,"약속일 초과","미해결"))))</x:f>
      </x:c>
      <x:c r="F98" s="2" t="str">
        <x:f>IF(A98="","",IF('사건 접수'!I98="","행사일 누락",IF(B98&gt;='사건 접수'!I98,"행사일 도래","행사일 전")))</x:f>
      </x:c>
      <x:c r="G98" s="2" t="str">
        <x:f>IF(A98="","",IF('사건 접수'!B98="","연관 번호 누락",IF(COUNTIFS('사건 접수'!$B$5:$B$104,'사건 접수'!B98)&gt;1,"중복 의심","유일")))</x:f>
      </x:c>
      <x:c r="H98" s="2" t="str">
        <x:f>IF(A98="","",IF(OR('사건 접수'!G98="",'사건 접수'!H98=""),"날짜 누락",IF('사건 접수'!H98&lt;'사건 접수'!G98,"날짜 순서 오류","정상")))</x:f>
      </x:c>
      <x:c r="I98" s="2" t="str">
        <x:f>IF(A98="","",IF(OR('사건 접수'!C98="",'사건 접수'!D98="",'사건 접수'!E98="",'사건 접수'!F98="",'사건 접수'!J98=""),"필수 항목 누락","정상"))</x:f>
      </x:c>
      <x:c r="J98" s="2" t="str">
        <x:f>IF(A98="","",IF('사건 접수'!K98&lt;&gt;"종결","미해결",IF(OR('해결 기록'!B98="",'해결 기록'!C98="",'해결 기록'!D98="",'해결 기록'!E98="",'해결 기록'!G98=""),"종결 기록 미비","종결 기록 완료")))</x:f>
      </x:c>
      <x:c r="K98" s="2"/>
      <x:c r="L98" s="2"/>
      <x:c r="M98" s="2"/>
    </x:row>
    <x:row r="99">
      <x:c r="A99" s="2" t="str">
        <x:f>IF('사건 접수'!A99="","",'사건 접수'!A99)</x:f>
      </x:c>
      <x:c r="B99" s="4" t="str">
        <x:f>IF(A99="","",'개요'!$B$4)</x:f>
      </x:c>
      <x:c r="C99" s="2" t="str">
        <x:f>IF(A99="","",IF('사건 접수'!G99="","",MAX(0,B99-'사건 접수'!G99)))</x:f>
      </x:c>
      <x:c r="D99" s="2" t="str">
        <x:f>IF(A99="","",IF('사건 접수'!H99="","",'사건 접수'!H99-B99))</x:f>
      </x:c>
      <x:c r="E99" s="2" t="str">
        <x:f>IF(A99="","",IF('사건 접수'!H99="","약속일 누락",IF('사건 접수'!K99="종결","종결",IF(B99&gt;'사건 접수'!H99,"약속일 초과","미해결"))))</x:f>
      </x:c>
      <x:c r="F99" s="2" t="str">
        <x:f>IF(A99="","",IF('사건 접수'!I99="","행사일 누락",IF(B99&gt;='사건 접수'!I99,"행사일 도래","행사일 전")))</x:f>
      </x:c>
      <x:c r="G99" s="2" t="str">
        <x:f>IF(A99="","",IF('사건 접수'!B99="","연관 번호 누락",IF(COUNTIFS('사건 접수'!$B$5:$B$104,'사건 접수'!B99)&gt;1,"중복 의심","유일")))</x:f>
      </x:c>
      <x:c r="H99" s="2" t="str">
        <x:f>IF(A99="","",IF(OR('사건 접수'!G99="",'사건 접수'!H99=""),"날짜 누락",IF('사건 접수'!H99&lt;'사건 접수'!G99,"날짜 순서 오류","정상")))</x:f>
      </x:c>
      <x:c r="I99" s="2" t="str">
        <x:f>IF(A99="","",IF(OR('사건 접수'!C99="",'사건 접수'!D99="",'사건 접수'!E99="",'사건 접수'!F99="",'사건 접수'!J99=""),"필수 항목 누락","정상"))</x:f>
      </x:c>
      <x:c r="J99" s="2" t="str">
        <x:f>IF(A99="","",IF('사건 접수'!K99&lt;&gt;"종결","미해결",IF(OR('해결 기록'!B99="",'해결 기록'!C99="",'해결 기록'!D99="",'해결 기록'!E99="",'해결 기록'!G99=""),"종결 기록 미비","종결 기록 완료")))</x:f>
      </x:c>
      <x:c r="K99" s="2"/>
      <x:c r="L99" s="2"/>
      <x:c r="M99" s="2"/>
    </x:row>
    <x:row r="100">
      <x:c r="A100" s="2" t="str">
        <x:f>IF('사건 접수'!A100="","",'사건 접수'!A100)</x:f>
      </x:c>
      <x:c r="B100" s="4" t="str">
        <x:f>IF(A100="","",'개요'!$B$4)</x:f>
      </x:c>
      <x:c r="C100" s="2" t="str">
        <x:f>IF(A100="","",IF('사건 접수'!G100="","",MAX(0,B100-'사건 접수'!G100)))</x:f>
      </x:c>
      <x:c r="D100" s="2" t="str">
        <x:f>IF(A100="","",IF('사건 접수'!H100="","",'사건 접수'!H100-B100))</x:f>
      </x:c>
      <x:c r="E100" s="2" t="str">
        <x:f>IF(A100="","",IF('사건 접수'!H100="","약속일 누락",IF('사건 접수'!K100="종결","종결",IF(B100&gt;'사건 접수'!H100,"약속일 초과","미해결"))))</x:f>
      </x:c>
      <x:c r="F100" s="2" t="str">
        <x:f>IF(A100="","",IF('사건 접수'!I100="","행사일 누락",IF(B100&gt;='사건 접수'!I100,"행사일 도래","행사일 전")))</x:f>
      </x:c>
      <x:c r="G100" s="2" t="str">
        <x:f>IF(A100="","",IF('사건 접수'!B100="","연관 번호 누락",IF(COUNTIFS('사건 접수'!$B$5:$B$104,'사건 접수'!B100)&gt;1,"중복 의심","유일")))</x:f>
      </x:c>
      <x:c r="H100" s="2" t="str">
        <x:f>IF(A100="","",IF(OR('사건 접수'!G100="",'사건 접수'!H100=""),"날짜 누락",IF('사건 접수'!H100&lt;'사건 접수'!G100,"날짜 순서 오류","정상")))</x:f>
      </x:c>
      <x:c r="I100" s="2" t="str">
        <x:f>IF(A100="","",IF(OR('사건 접수'!C100="",'사건 접수'!D100="",'사건 접수'!E100="",'사건 접수'!F100="",'사건 접수'!J100=""),"필수 항목 누락","정상"))</x:f>
      </x:c>
      <x:c r="J100" s="2" t="str">
        <x:f>IF(A100="","",IF('사건 접수'!K100&lt;&gt;"종결","미해결",IF(OR('해결 기록'!B100="",'해결 기록'!C100="",'해결 기록'!D100="",'해결 기록'!E100="",'해결 기록'!G100=""),"종결 기록 미비","종결 기록 완료")))</x:f>
      </x:c>
      <x:c r="K100" s="2"/>
      <x:c r="L100" s="2"/>
      <x:c r="M100" s="2"/>
    </x:row>
    <x:row r="101">
      <x:c r="A101" s="2" t="str">
        <x:f>IF('사건 접수'!A101="","",'사건 접수'!A101)</x:f>
      </x:c>
      <x:c r="B101" s="4" t="str">
        <x:f>IF(A101="","",'개요'!$B$4)</x:f>
      </x:c>
      <x:c r="C101" s="2" t="str">
        <x:f>IF(A101="","",IF('사건 접수'!G101="","",MAX(0,B101-'사건 접수'!G101)))</x:f>
      </x:c>
      <x:c r="D101" s="2" t="str">
        <x:f>IF(A101="","",IF('사건 접수'!H101="","",'사건 접수'!H101-B101))</x:f>
      </x:c>
      <x:c r="E101" s="2" t="str">
        <x:f>IF(A101="","",IF('사건 접수'!H101="","약속일 누락",IF('사건 접수'!K101="종결","종결",IF(B101&gt;'사건 접수'!H101,"약속일 초과","미해결"))))</x:f>
      </x:c>
      <x:c r="F101" s="2" t="str">
        <x:f>IF(A101="","",IF('사건 접수'!I101="","행사일 누락",IF(B101&gt;='사건 접수'!I101,"행사일 도래","행사일 전")))</x:f>
      </x:c>
      <x:c r="G101" s="2" t="str">
        <x:f>IF(A101="","",IF('사건 접수'!B101="","연관 번호 누락",IF(COUNTIFS('사건 접수'!$B$5:$B$104,'사건 접수'!B101)&gt;1,"중복 의심","유일")))</x:f>
      </x:c>
      <x:c r="H101" s="2" t="str">
        <x:f>IF(A101="","",IF(OR('사건 접수'!G101="",'사건 접수'!H101=""),"날짜 누락",IF('사건 접수'!H101&lt;'사건 접수'!G101,"날짜 순서 오류","정상")))</x:f>
      </x:c>
      <x:c r="I101" s="2" t="str">
        <x:f>IF(A101="","",IF(OR('사건 접수'!C101="",'사건 접수'!D101="",'사건 접수'!E101="",'사건 접수'!F101="",'사건 접수'!J101=""),"필수 항목 누락","정상"))</x:f>
      </x:c>
      <x:c r="J101" s="2" t="str">
        <x:f>IF(A101="","",IF('사건 접수'!K101&lt;&gt;"종결","미해결",IF(OR('해결 기록'!B101="",'해결 기록'!C101="",'해결 기록'!D101="",'해결 기록'!E101="",'해결 기록'!G101=""),"종결 기록 미비","종결 기록 완료")))</x:f>
      </x:c>
      <x:c r="K101" s="2"/>
      <x:c r="L101" s="2"/>
      <x:c r="M101" s="2"/>
    </x:row>
    <x:row r="102">
      <x:c r="A102" s="2" t="str">
        <x:f>IF('사건 접수'!A102="","",'사건 접수'!A102)</x:f>
      </x:c>
      <x:c r="B102" s="4" t="str">
        <x:f>IF(A102="","",'개요'!$B$4)</x:f>
      </x:c>
      <x:c r="C102" s="2" t="str">
        <x:f>IF(A102="","",IF('사건 접수'!G102="","",MAX(0,B102-'사건 접수'!G102)))</x:f>
      </x:c>
      <x:c r="D102" s="2" t="str">
        <x:f>IF(A102="","",IF('사건 접수'!H102="","",'사건 접수'!H102-B102))</x:f>
      </x:c>
      <x:c r="E102" s="2" t="str">
        <x:f>IF(A102="","",IF('사건 접수'!H102="","약속일 누락",IF('사건 접수'!K102="종결","종결",IF(B102&gt;'사건 접수'!H102,"약속일 초과","미해결"))))</x:f>
      </x:c>
      <x:c r="F102" s="2" t="str">
        <x:f>IF(A102="","",IF('사건 접수'!I102="","행사일 누락",IF(B102&gt;='사건 접수'!I102,"행사일 도래","행사일 전")))</x:f>
      </x:c>
      <x:c r="G102" s="2" t="str">
        <x:f>IF(A102="","",IF('사건 접수'!B102="","연관 번호 누락",IF(COUNTIFS('사건 접수'!$B$5:$B$104,'사건 접수'!B102)&gt;1,"중복 의심","유일")))</x:f>
      </x:c>
      <x:c r="H102" s="2" t="str">
        <x:f>IF(A102="","",IF(OR('사건 접수'!G102="",'사건 접수'!H102=""),"날짜 누락",IF('사건 접수'!H102&lt;'사건 접수'!G102,"날짜 순서 오류","정상")))</x:f>
      </x:c>
      <x:c r="I102" s="2" t="str">
        <x:f>IF(A102="","",IF(OR('사건 접수'!C102="",'사건 접수'!D102="",'사건 접수'!E102="",'사건 접수'!F102="",'사건 접수'!J102=""),"필수 항목 누락","정상"))</x:f>
      </x:c>
      <x:c r="J102" s="2" t="str">
        <x:f>IF(A102="","",IF('사건 접수'!K102&lt;&gt;"종결","미해결",IF(OR('해결 기록'!B102="",'해결 기록'!C102="",'해결 기록'!D102="",'해결 기록'!E102="",'해결 기록'!G102=""),"종결 기록 미비","종결 기록 완료")))</x:f>
      </x:c>
      <x:c r="K102" s="2"/>
      <x:c r="L102" s="2"/>
      <x:c r="M102" s="2"/>
    </x:row>
    <x:row r="103">
      <x:c r="A103" s="2" t="str">
        <x:f>IF('사건 접수'!A103="","",'사건 접수'!A103)</x:f>
      </x:c>
      <x:c r="B103" s="4" t="str">
        <x:f>IF(A103="","",'개요'!$B$4)</x:f>
      </x:c>
      <x:c r="C103" s="2" t="str">
        <x:f>IF(A103="","",IF('사건 접수'!G103="","",MAX(0,B103-'사건 접수'!G103)))</x:f>
      </x:c>
      <x:c r="D103" s="2" t="str">
        <x:f>IF(A103="","",IF('사건 접수'!H103="","",'사건 접수'!H103-B103))</x:f>
      </x:c>
      <x:c r="E103" s="2" t="str">
        <x:f>IF(A103="","",IF('사건 접수'!H103="","약속일 누락",IF('사건 접수'!K103="종결","종결",IF(B103&gt;'사건 접수'!H103,"약속일 초과","미해결"))))</x:f>
      </x:c>
      <x:c r="F103" s="2" t="str">
        <x:f>IF(A103="","",IF('사건 접수'!I103="","행사일 누락",IF(B103&gt;='사건 접수'!I103,"행사일 도래","행사일 전")))</x:f>
      </x:c>
      <x:c r="G103" s="2" t="str">
        <x:f>IF(A103="","",IF('사건 접수'!B103="","연관 번호 누락",IF(COUNTIFS('사건 접수'!$B$5:$B$104,'사건 접수'!B103)&gt;1,"중복 의심","유일")))</x:f>
      </x:c>
      <x:c r="H103" s="2" t="str">
        <x:f>IF(A103="","",IF(OR('사건 접수'!G103="",'사건 접수'!H103=""),"날짜 누락",IF('사건 접수'!H103&lt;'사건 접수'!G103,"날짜 순서 오류","정상")))</x:f>
      </x:c>
      <x:c r="I103" s="2" t="str">
        <x:f>IF(A103="","",IF(OR('사건 접수'!C103="",'사건 접수'!D103="",'사건 접수'!E103="",'사건 접수'!F103="",'사건 접수'!J103=""),"필수 항목 누락","정상"))</x:f>
      </x:c>
      <x:c r="J103" s="2" t="str">
        <x:f>IF(A103="","",IF('사건 접수'!K103&lt;&gt;"종결","미해결",IF(OR('해결 기록'!B103="",'해결 기록'!C103="",'해결 기록'!D103="",'해결 기록'!E103="",'해결 기록'!G103=""),"종결 기록 미비","종결 기록 완료")))</x:f>
      </x:c>
      <x:c r="K103" s="2"/>
      <x:c r="L103" s="2"/>
      <x:c r="M103" s="2"/>
    </x:row>
    <x:row r="104">
      <x:c r="A104" s="2" t="str">
        <x:f>IF('사건 접수'!A104="","",'사건 접수'!A104)</x:f>
      </x:c>
      <x:c r="B104" s="4" t="str">
        <x:f>IF(A104="","",'개요'!$B$4)</x:f>
      </x:c>
      <x:c r="C104" s="2" t="str">
        <x:f>IF(A104="","",IF('사건 접수'!G104="","",MAX(0,B104-'사건 접수'!G104)))</x:f>
      </x:c>
      <x:c r="D104" s="2" t="str">
        <x:f>IF(A104="","",IF('사건 접수'!H104="","",'사건 접수'!H104-B104))</x:f>
      </x:c>
      <x:c r="E104" s="2" t="str">
        <x:f>IF(A104="","",IF('사건 접수'!H104="","약속일 누락",IF('사건 접수'!K104="종결","종결",IF(B104&gt;'사건 접수'!H104,"약속일 초과","미해결"))))</x:f>
      </x:c>
      <x:c r="F104" s="2" t="str">
        <x:f>IF(A104="","",IF('사건 접수'!I104="","행사일 누락",IF(B104&gt;='사건 접수'!I104,"행사일 도래","행사일 전")))</x:f>
      </x:c>
      <x:c r="G104" s="2" t="str">
        <x:f>IF(A104="","",IF('사건 접수'!B104="","연관 번호 누락",IF(COUNTIFS('사건 접수'!$B$5:$B$104,'사건 접수'!B104)&gt;1,"중복 의심","유일")))</x:f>
      </x:c>
      <x:c r="H104" s="2" t="str">
        <x:f>IF(A104="","",IF(OR('사건 접수'!G104="",'사건 접수'!H104=""),"날짜 누락",IF('사건 접수'!H104&lt;'사건 접수'!G104,"날짜 순서 오류","정상")))</x:f>
      </x:c>
      <x:c r="I104" s="2" t="str">
        <x:f>IF(A104="","",IF(OR('사건 접수'!C104="",'사건 접수'!D104="",'사건 접수'!E104="",'사건 접수'!F104="",'사건 접수'!J104=""),"필수 항목 누락","정상"))</x:f>
      </x:c>
      <x:c r="J104" s="2" t="str">
        <x:f>IF(A104="","",IF('사건 접수'!K104&lt;&gt;"종결","미해결",IF(OR('해결 기록'!B104="",'해결 기록'!C104="",'해결 기록'!D104="",'해결 기록'!E104="",'해결 기록'!G104=""),"종결 기록 미비","종결 기록 완료")))</x:f>
      </x:c>
      <x:c r="K104" s="2"/>
      <x:c r="L104" s="2"/>
      <x:c r="M10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2" hidden="0" customWidth="1"/>
    <x:col min="5" max="5" width="22" hidden="0" customWidth="1"/>
    <x:col min="6" max="6" width="22" hidden="0" customWidth="1"/>
    <x:col min="7" max="7" width="17" hidden="0" customWidth="1"/>
    <x:col min="8" max="8" width="17" hidden="0" customWidth="1"/>
    <x:col min="9" max="9" width="17" hidden="0" customWidth="1"/>
    <x:col min="10" max="10" width="20" hidden="0" customWidth="1"/>
    <x:col min="11" max="11" width="20" hidden="0" customWidth="1"/>
    <x:col min="12" max="12" width="30" hidden="0" customWidth="1"/>
    <x:col min="13" max="13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사건 접수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사건 번호</x:v>
      </x:c>
      <x:c r="B4" s="9" t="str">
        <x:v>연관 번호</x:v>
      </x:c>
      <x:c r="C4" s="9" t="str">
        <x:v>주문 번호</x:v>
      </x:c>
      <x:c r="D4" s="9" t="str">
        <x:v>배송업체</x:v>
      </x:c>
      <x:c r="E4" s="9" t="str">
        <x:v>운송장 번호</x:v>
      </x:c>
      <x:c r="F4" s="9" t="str">
        <x:v>문제 유형</x:v>
      </x:c>
      <x:c r="G4" s="9" t="str">
        <x:v>접수일</x:v>
      </x:c>
      <x:c r="H4" s="9" t="str">
        <x:v>약속일</x:v>
      </x:c>
      <x:c r="I4" s="9" t="str">
        <x:v>행사일</x:v>
      </x:c>
      <x:c r="J4" s="9" t="str">
        <x:v>담당자</x:v>
      </x:c>
      <x:c r="K4" s="9" t="str">
        <x:v>상태</x:v>
      </x:c>
      <x:c r="L4" s="9" t="str">
        <x:v>최근 배송 이력</x:v>
      </x:c>
      <x:c r="M4" s="9" t="str">
        <x:v>증거 링크</x:v>
      </x:c>
    </x:row>
    <x:row r="5">
      <x:c r="A5" s="10"/>
      <x:c r="B5" s="10"/>
      <x:c r="C5" s="10"/>
      <x:c r="D5" s="10"/>
      <x:c r="E5" s="10"/>
      <x:c r="F5" s="10"/>
      <x:c r="G5" s="11"/>
      <x:c r="H5" s="11"/>
      <x:c r="I5" s="11"/>
      <x:c r="J5" s="10"/>
      <x:c r="K5" s="10"/>
      <x:c r="L5" s="10"/>
      <x:c r="M5" s="10"/>
    </x:row>
    <x:row r="6">
      <x:c r="A6" s="10"/>
      <x:c r="B6" s="10"/>
      <x:c r="C6" s="10"/>
      <x:c r="D6" s="10"/>
      <x:c r="E6" s="10"/>
      <x:c r="F6" s="10"/>
      <x:c r="G6" s="11"/>
      <x:c r="H6" s="11"/>
      <x:c r="I6" s="11"/>
      <x:c r="J6" s="10"/>
      <x:c r="K6" s="10"/>
      <x:c r="L6" s="10"/>
      <x:c r="M6" s="10"/>
    </x:row>
    <x:row r="7">
      <x:c r="A7" s="10"/>
      <x:c r="B7" s="10"/>
      <x:c r="C7" s="10"/>
      <x:c r="D7" s="10"/>
      <x:c r="E7" s="10"/>
      <x:c r="F7" s="10"/>
      <x:c r="G7" s="11"/>
      <x:c r="H7" s="11"/>
      <x:c r="I7" s="11"/>
      <x:c r="J7" s="10"/>
      <x:c r="K7" s="10"/>
      <x:c r="L7" s="10"/>
      <x:c r="M7" s="10"/>
    </x:row>
    <x:row r="8">
      <x:c r="A8" s="10"/>
      <x:c r="B8" s="10"/>
      <x:c r="C8" s="10"/>
      <x:c r="D8" s="10"/>
      <x:c r="E8" s="10"/>
      <x:c r="F8" s="10"/>
      <x:c r="G8" s="11"/>
      <x:c r="H8" s="11"/>
      <x:c r="I8" s="11"/>
      <x:c r="J8" s="10"/>
      <x:c r="K8" s="10"/>
      <x:c r="L8" s="10"/>
      <x:c r="M8" s="10"/>
    </x:row>
    <x:row r="9">
      <x:c r="A9" s="10"/>
      <x:c r="B9" s="10"/>
      <x:c r="C9" s="10"/>
      <x:c r="D9" s="10"/>
      <x:c r="E9" s="10"/>
      <x:c r="F9" s="10"/>
      <x:c r="G9" s="11"/>
      <x:c r="H9" s="11"/>
      <x:c r="I9" s="11"/>
      <x:c r="J9" s="10"/>
      <x:c r="K9" s="10"/>
      <x:c r="L9" s="10"/>
      <x:c r="M9" s="10"/>
    </x:row>
    <x:row r="10">
      <x:c r="A10" s="10"/>
      <x:c r="B10" s="10"/>
      <x:c r="C10" s="10"/>
      <x:c r="D10" s="10"/>
      <x:c r="E10" s="10"/>
      <x:c r="F10" s="10"/>
      <x:c r="G10" s="11"/>
      <x:c r="H10" s="11"/>
      <x:c r="I10" s="11"/>
      <x:c r="J10" s="10"/>
      <x:c r="K10" s="10"/>
      <x:c r="L10" s="10"/>
      <x:c r="M10" s="10"/>
    </x:row>
    <x:row r="11">
      <x:c r="A11" s="10"/>
      <x:c r="B11" s="10"/>
      <x:c r="C11" s="10"/>
      <x:c r="D11" s="10"/>
      <x:c r="E11" s="10"/>
      <x:c r="F11" s="10"/>
      <x:c r="G11" s="11"/>
      <x:c r="H11" s="11"/>
      <x:c r="I11" s="11"/>
      <x:c r="J11" s="10"/>
      <x:c r="K11" s="10"/>
      <x:c r="L11" s="10"/>
      <x:c r="M11" s="10"/>
    </x:row>
    <x:row r="12">
      <x:c r="A12" s="10"/>
      <x:c r="B12" s="10"/>
      <x:c r="C12" s="10"/>
      <x:c r="D12" s="10"/>
      <x:c r="E12" s="10"/>
      <x:c r="F12" s="10"/>
      <x:c r="G12" s="11"/>
      <x:c r="H12" s="11"/>
      <x:c r="I12" s="11"/>
      <x:c r="J12" s="10"/>
      <x:c r="K12" s="10"/>
      <x:c r="L12" s="10"/>
      <x:c r="M12" s="10"/>
    </x:row>
    <x:row r="13">
      <x:c r="A13" s="10"/>
      <x:c r="B13" s="10"/>
      <x:c r="C13" s="10"/>
      <x:c r="D13" s="10"/>
      <x:c r="E13" s="10"/>
      <x:c r="F13" s="10"/>
      <x:c r="G13" s="11"/>
      <x:c r="H13" s="11"/>
      <x:c r="I13" s="11"/>
      <x:c r="J13" s="10"/>
      <x:c r="K13" s="10"/>
      <x:c r="L13" s="10"/>
      <x:c r="M13" s="10"/>
    </x:row>
    <x:row r="14">
      <x:c r="A14" s="10"/>
      <x:c r="B14" s="10"/>
      <x:c r="C14" s="10"/>
      <x:c r="D14" s="10"/>
      <x:c r="E14" s="10"/>
      <x:c r="F14" s="10"/>
      <x:c r="G14" s="11"/>
      <x:c r="H14" s="11"/>
      <x:c r="I14" s="11"/>
      <x:c r="J14" s="10"/>
      <x:c r="K14" s="10"/>
      <x:c r="L14" s="10"/>
      <x:c r="M14" s="10"/>
    </x:row>
    <x:row r="15">
      <x:c r="A15" s="10"/>
      <x:c r="B15" s="10"/>
      <x:c r="C15" s="10"/>
      <x:c r="D15" s="10"/>
      <x:c r="E15" s="10"/>
      <x:c r="F15" s="10"/>
      <x:c r="G15" s="11"/>
      <x:c r="H15" s="11"/>
      <x:c r="I15" s="11"/>
      <x:c r="J15" s="10"/>
      <x:c r="K15" s="10"/>
      <x:c r="L15" s="10"/>
      <x:c r="M15" s="10"/>
    </x:row>
    <x:row r="16">
      <x:c r="A16" s="10"/>
      <x:c r="B16" s="10"/>
      <x:c r="C16" s="10"/>
      <x:c r="D16" s="10"/>
      <x:c r="E16" s="10"/>
      <x:c r="F16" s="10"/>
      <x:c r="G16" s="11"/>
      <x:c r="H16" s="11"/>
      <x:c r="I16" s="11"/>
      <x:c r="J16" s="10"/>
      <x:c r="K16" s="10"/>
      <x:c r="L16" s="10"/>
      <x:c r="M16" s="10"/>
    </x:row>
    <x:row r="17">
      <x:c r="A17" s="10"/>
      <x:c r="B17" s="10"/>
      <x:c r="C17" s="10"/>
      <x:c r="D17" s="10"/>
      <x:c r="E17" s="10"/>
      <x:c r="F17" s="10"/>
      <x:c r="G17" s="11"/>
      <x:c r="H17" s="11"/>
      <x:c r="I17" s="11"/>
      <x:c r="J17" s="10"/>
      <x:c r="K17" s="10"/>
      <x:c r="L17" s="10"/>
      <x:c r="M17" s="10"/>
    </x:row>
    <x:row r="18">
      <x:c r="A18" s="10"/>
      <x:c r="B18" s="10"/>
      <x:c r="C18" s="10"/>
      <x:c r="D18" s="10"/>
      <x:c r="E18" s="10"/>
      <x:c r="F18" s="10"/>
      <x:c r="G18" s="11"/>
      <x:c r="H18" s="11"/>
      <x:c r="I18" s="11"/>
      <x:c r="J18" s="10"/>
      <x:c r="K18" s="10"/>
      <x:c r="L18" s="10"/>
      <x:c r="M18" s="10"/>
    </x:row>
    <x:row r="19">
      <x:c r="A19" s="10"/>
      <x:c r="B19" s="10"/>
      <x:c r="C19" s="10"/>
      <x:c r="D19" s="10"/>
      <x:c r="E19" s="10"/>
      <x:c r="F19" s="10"/>
      <x:c r="G19" s="11"/>
      <x:c r="H19" s="11"/>
      <x:c r="I19" s="11"/>
      <x:c r="J19" s="10"/>
      <x:c r="K19" s="10"/>
      <x:c r="L19" s="10"/>
      <x:c r="M19" s="10"/>
    </x:row>
    <x:row r="20">
      <x:c r="A20" s="10"/>
      <x:c r="B20" s="10"/>
      <x:c r="C20" s="10"/>
      <x:c r="D20" s="10"/>
      <x:c r="E20" s="10"/>
      <x:c r="F20" s="10"/>
      <x:c r="G20" s="11"/>
      <x:c r="H20" s="11"/>
      <x:c r="I20" s="11"/>
      <x:c r="J20" s="10"/>
      <x:c r="K20" s="10"/>
      <x:c r="L20" s="10"/>
      <x:c r="M20" s="10"/>
    </x:row>
    <x:row r="21">
      <x:c r="A21" s="10"/>
      <x:c r="B21" s="10"/>
      <x:c r="C21" s="10"/>
      <x:c r="D21" s="10"/>
      <x:c r="E21" s="10"/>
      <x:c r="F21" s="10"/>
      <x:c r="G21" s="11"/>
      <x:c r="H21" s="11"/>
      <x:c r="I21" s="11"/>
      <x:c r="J21" s="10"/>
      <x:c r="K21" s="10"/>
      <x:c r="L21" s="10"/>
      <x:c r="M21" s="10"/>
    </x:row>
    <x:row r="22">
      <x:c r="A22" s="10"/>
      <x:c r="B22" s="10"/>
      <x:c r="C22" s="10"/>
      <x:c r="D22" s="10"/>
      <x:c r="E22" s="10"/>
      <x:c r="F22" s="10"/>
      <x:c r="G22" s="11"/>
      <x:c r="H22" s="11"/>
      <x:c r="I22" s="11"/>
      <x:c r="J22" s="10"/>
      <x:c r="K22" s="10"/>
      <x:c r="L22" s="10"/>
      <x:c r="M22" s="10"/>
    </x:row>
    <x:row r="23">
      <x:c r="A23" s="10"/>
      <x:c r="B23" s="10"/>
      <x:c r="C23" s="10"/>
      <x:c r="D23" s="10"/>
      <x:c r="E23" s="10"/>
      <x:c r="F23" s="10"/>
      <x:c r="G23" s="11"/>
      <x:c r="H23" s="11"/>
      <x:c r="I23" s="11"/>
      <x:c r="J23" s="10"/>
      <x:c r="K23" s="10"/>
      <x:c r="L23" s="10"/>
      <x:c r="M23" s="10"/>
    </x:row>
    <x:row r="24">
      <x:c r="A24" s="10"/>
      <x:c r="B24" s="10"/>
      <x:c r="C24" s="10"/>
      <x:c r="D24" s="10"/>
      <x:c r="E24" s="10"/>
      <x:c r="F24" s="10"/>
      <x:c r="G24" s="11"/>
      <x:c r="H24" s="11"/>
      <x:c r="I24" s="11"/>
      <x:c r="J24" s="10"/>
      <x:c r="K24" s="10"/>
      <x:c r="L24" s="10"/>
      <x:c r="M24" s="10"/>
    </x:row>
    <x:row r="25">
      <x:c r="A25" s="10"/>
      <x:c r="B25" s="10"/>
      <x:c r="C25" s="10"/>
      <x:c r="D25" s="10"/>
      <x:c r="E25" s="10"/>
      <x:c r="F25" s="10"/>
      <x:c r="G25" s="11"/>
      <x:c r="H25" s="11"/>
      <x:c r="I25" s="11"/>
      <x:c r="J25" s="10"/>
      <x:c r="K25" s="10"/>
      <x:c r="L25" s="10"/>
      <x:c r="M25" s="10"/>
    </x:row>
    <x:row r="26">
      <x:c r="A26" s="10"/>
      <x:c r="B26" s="10"/>
      <x:c r="C26" s="10"/>
      <x:c r="D26" s="10"/>
      <x:c r="E26" s="10"/>
      <x:c r="F26" s="10"/>
      <x:c r="G26" s="11"/>
      <x:c r="H26" s="11"/>
      <x:c r="I26" s="11"/>
      <x:c r="J26" s="10"/>
      <x:c r="K26" s="10"/>
      <x:c r="L26" s="10"/>
      <x:c r="M26" s="10"/>
    </x:row>
    <x:row r="27">
      <x:c r="A27" s="10"/>
      <x:c r="B27" s="10"/>
      <x:c r="C27" s="10"/>
      <x:c r="D27" s="10"/>
      <x:c r="E27" s="10"/>
      <x:c r="F27" s="10"/>
      <x:c r="G27" s="11"/>
      <x:c r="H27" s="11"/>
      <x:c r="I27" s="11"/>
      <x:c r="J27" s="10"/>
      <x:c r="K27" s="10"/>
      <x:c r="L27" s="10"/>
      <x:c r="M27" s="10"/>
    </x:row>
    <x:row r="28">
      <x:c r="A28" s="10"/>
      <x:c r="B28" s="10"/>
      <x:c r="C28" s="10"/>
      <x:c r="D28" s="10"/>
      <x:c r="E28" s="10"/>
      <x:c r="F28" s="10"/>
      <x:c r="G28" s="11"/>
      <x:c r="H28" s="11"/>
      <x:c r="I28" s="11"/>
      <x:c r="J28" s="10"/>
      <x:c r="K28" s="10"/>
      <x:c r="L28" s="10"/>
      <x:c r="M28" s="10"/>
    </x:row>
    <x:row r="29">
      <x:c r="A29" s="10"/>
      <x:c r="B29" s="10"/>
      <x:c r="C29" s="10"/>
      <x:c r="D29" s="10"/>
      <x:c r="E29" s="10"/>
      <x:c r="F29" s="10"/>
      <x:c r="G29" s="11"/>
      <x:c r="H29" s="11"/>
      <x:c r="I29" s="11"/>
      <x:c r="J29" s="10"/>
      <x:c r="K29" s="10"/>
      <x:c r="L29" s="10"/>
      <x:c r="M29" s="10"/>
    </x:row>
    <x:row r="30">
      <x:c r="A30" s="10"/>
      <x:c r="B30" s="10"/>
      <x:c r="C30" s="10"/>
      <x:c r="D30" s="10"/>
      <x:c r="E30" s="10"/>
      <x:c r="F30" s="10"/>
      <x:c r="G30" s="11"/>
      <x:c r="H30" s="11"/>
      <x:c r="I30" s="11"/>
      <x:c r="J30" s="10"/>
      <x:c r="K30" s="10"/>
      <x:c r="L30" s="10"/>
      <x:c r="M30" s="10"/>
    </x:row>
    <x:row r="31">
      <x:c r="A31" s="10"/>
      <x:c r="B31" s="10"/>
      <x:c r="C31" s="10"/>
      <x:c r="D31" s="10"/>
      <x:c r="E31" s="10"/>
      <x:c r="F31" s="10"/>
      <x:c r="G31" s="11"/>
      <x:c r="H31" s="11"/>
      <x:c r="I31" s="11"/>
      <x:c r="J31" s="10"/>
      <x:c r="K31" s="10"/>
      <x:c r="L31" s="10"/>
      <x:c r="M31" s="10"/>
    </x:row>
    <x:row r="32">
      <x:c r="A32" s="10"/>
      <x:c r="B32" s="10"/>
      <x:c r="C32" s="10"/>
      <x:c r="D32" s="10"/>
      <x:c r="E32" s="10"/>
      <x:c r="F32" s="10"/>
      <x:c r="G32" s="11"/>
      <x:c r="H32" s="11"/>
      <x:c r="I32" s="11"/>
      <x:c r="J32" s="10"/>
      <x:c r="K32" s="10"/>
      <x:c r="L32" s="10"/>
      <x:c r="M32" s="10"/>
    </x:row>
    <x:row r="33">
      <x:c r="A33" s="10"/>
      <x:c r="B33" s="10"/>
      <x:c r="C33" s="10"/>
      <x:c r="D33" s="10"/>
      <x:c r="E33" s="10"/>
      <x:c r="F33" s="10"/>
      <x:c r="G33" s="11"/>
      <x:c r="H33" s="11"/>
      <x:c r="I33" s="11"/>
      <x:c r="J33" s="10"/>
      <x:c r="K33" s="10"/>
      <x:c r="L33" s="10"/>
      <x:c r="M33" s="10"/>
    </x:row>
    <x:row r="34">
      <x:c r="A34" s="10"/>
      <x:c r="B34" s="10"/>
      <x:c r="C34" s="10"/>
      <x:c r="D34" s="10"/>
      <x:c r="E34" s="10"/>
      <x:c r="F34" s="10"/>
      <x:c r="G34" s="11"/>
      <x:c r="H34" s="11"/>
      <x:c r="I34" s="11"/>
      <x:c r="J34" s="10"/>
      <x:c r="K34" s="10"/>
      <x:c r="L34" s="10"/>
      <x:c r="M34" s="10"/>
    </x:row>
    <x:row r="35">
      <x:c r="A35" s="10"/>
      <x:c r="B35" s="10"/>
      <x:c r="C35" s="10"/>
      <x:c r="D35" s="10"/>
      <x:c r="E35" s="10"/>
      <x:c r="F35" s="10"/>
      <x:c r="G35" s="11"/>
      <x:c r="H35" s="11"/>
      <x:c r="I35" s="11"/>
      <x:c r="J35" s="10"/>
      <x:c r="K35" s="10"/>
      <x:c r="L35" s="10"/>
      <x:c r="M35" s="10"/>
    </x:row>
    <x:row r="36">
      <x:c r="A36" s="10"/>
      <x:c r="B36" s="10"/>
      <x:c r="C36" s="10"/>
      <x:c r="D36" s="10"/>
      <x:c r="E36" s="10"/>
      <x:c r="F36" s="10"/>
      <x:c r="G36" s="11"/>
      <x:c r="H36" s="11"/>
      <x:c r="I36" s="11"/>
      <x:c r="J36" s="10"/>
      <x:c r="K36" s="10"/>
      <x:c r="L36" s="10"/>
      <x:c r="M36" s="10"/>
    </x:row>
    <x:row r="37">
      <x:c r="A37" s="10"/>
      <x:c r="B37" s="10"/>
      <x:c r="C37" s="10"/>
      <x:c r="D37" s="10"/>
      <x:c r="E37" s="10"/>
      <x:c r="F37" s="10"/>
      <x:c r="G37" s="11"/>
      <x:c r="H37" s="11"/>
      <x:c r="I37" s="11"/>
      <x:c r="J37" s="10"/>
      <x:c r="K37" s="10"/>
      <x:c r="L37" s="10"/>
      <x:c r="M37" s="10"/>
    </x:row>
    <x:row r="38">
      <x:c r="A38" s="10"/>
      <x:c r="B38" s="10"/>
      <x:c r="C38" s="10"/>
      <x:c r="D38" s="10"/>
      <x:c r="E38" s="10"/>
      <x:c r="F38" s="10"/>
      <x:c r="G38" s="11"/>
      <x:c r="H38" s="11"/>
      <x:c r="I38" s="11"/>
      <x:c r="J38" s="10"/>
      <x:c r="K38" s="10"/>
      <x:c r="L38" s="10"/>
      <x:c r="M38" s="10"/>
    </x:row>
    <x:row r="39">
      <x:c r="A39" s="10"/>
      <x:c r="B39" s="10"/>
      <x:c r="C39" s="10"/>
      <x:c r="D39" s="10"/>
      <x:c r="E39" s="10"/>
      <x:c r="F39" s="10"/>
      <x:c r="G39" s="11"/>
      <x:c r="H39" s="11"/>
      <x:c r="I39" s="11"/>
      <x:c r="J39" s="10"/>
      <x:c r="K39" s="10"/>
      <x:c r="L39" s="10"/>
      <x:c r="M39" s="10"/>
    </x:row>
    <x:row r="40">
      <x:c r="A40" s="10"/>
      <x:c r="B40" s="10"/>
      <x:c r="C40" s="10"/>
      <x:c r="D40" s="10"/>
      <x:c r="E40" s="10"/>
      <x:c r="F40" s="10"/>
      <x:c r="G40" s="11"/>
      <x:c r="H40" s="11"/>
      <x:c r="I40" s="11"/>
      <x:c r="J40" s="10"/>
      <x:c r="K40" s="10"/>
      <x:c r="L40" s="10"/>
      <x:c r="M40" s="10"/>
    </x:row>
    <x:row r="41">
      <x:c r="A41" s="10"/>
      <x:c r="B41" s="10"/>
      <x:c r="C41" s="10"/>
      <x:c r="D41" s="10"/>
      <x:c r="E41" s="10"/>
      <x:c r="F41" s="10"/>
      <x:c r="G41" s="11"/>
      <x:c r="H41" s="11"/>
      <x:c r="I41" s="11"/>
      <x:c r="J41" s="10"/>
      <x:c r="K41" s="10"/>
      <x:c r="L41" s="10"/>
      <x:c r="M41" s="10"/>
    </x:row>
    <x:row r="42">
      <x:c r="A42" s="10"/>
      <x:c r="B42" s="10"/>
      <x:c r="C42" s="10"/>
      <x:c r="D42" s="10"/>
      <x:c r="E42" s="10"/>
      <x:c r="F42" s="10"/>
      <x:c r="G42" s="11"/>
      <x:c r="H42" s="11"/>
      <x:c r="I42" s="11"/>
      <x:c r="J42" s="10"/>
      <x:c r="K42" s="10"/>
      <x:c r="L42" s="10"/>
      <x:c r="M42" s="10"/>
    </x:row>
    <x:row r="43">
      <x:c r="A43" s="10"/>
      <x:c r="B43" s="10"/>
      <x:c r="C43" s="10"/>
      <x:c r="D43" s="10"/>
      <x:c r="E43" s="10"/>
      <x:c r="F43" s="10"/>
      <x:c r="G43" s="11"/>
      <x:c r="H43" s="11"/>
      <x:c r="I43" s="11"/>
      <x:c r="J43" s="10"/>
      <x:c r="K43" s="10"/>
      <x:c r="L43" s="10"/>
      <x:c r="M43" s="10"/>
    </x:row>
    <x:row r="44">
      <x:c r="A44" s="10"/>
      <x:c r="B44" s="10"/>
      <x:c r="C44" s="10"/>
      <x:c r="D44" s="10"/>
      <x:c r="E44" s="10"/>
      <x:c r="F44" s="10"/>
      <x:c r="G44" s="11"/>
      <x:c r="H44" s="11"/>
      <x:c r="I44" s="11"/>
      <x:c r="J44" s="10"/>
      <x:c r="K44" s="10"/>
      <x:c r="L44" s="10"/>
      <x:c r="M44" s="10"/>
    </x:row>
    <x:row r="45">
      <x:c r="A45" s="10"/>
      <x:c r="B45" s="10"/>
      <x:c r="C45" s="10"/>
      <x:c r="D45" s="10"/>
      <x:c r="E45" s="10"/>
      <x:c r="F45" s="10"/>
      <x:c r="G45" s="11"/>
      <x:c r="H45" s="11"/>
      <x:c r="I45" s="11"/>
      <x:c r="J45" s="10"/>
      <x:c r="K45" s="10"/>
      <x:c r="L45" s="10"/>
      <x:c r="M45" s="10"/>
    </x:row>
    <x:row r="46">
      <x:c r="A46" s="10"/>
      <x:c r="B46" s="10"/>
      <x:c r="C46" s="10"/>
      <x:c r="D46" s="10"/>
      <x:c r="E46" s="10"/>
      <x:c r="F46" s="10"/>
      <x:c r="G46" s="11"/>
      <x:c r="H46" s="11"/>
      <x:c r="I46" s="11"/>
      <x:c r="J46" s="10"/>
      <x:c r="K46" s="10"/>
      <x:c r="L46" s="10"/>
      <x:c r="M46" s="10"/>
    </x:row>
    <x:row r="47">
      <x:c r="A47" s="10"/>
      <x:c r="B47" s="10"/>
      <x:c r="C47" s="10"/>
      <x:c r="D47" s="10"/>
      <x:c r="E47" s="10"/>
      <x:c r="F47" s="10"/>
      <x:c r="G47" s="11"/>
      <x:c r="H47" s="11"/>
      <x:c r="I47" s="11"/>
      <x:c r="J47" s="10"/>
      <x:c r="K47" s="10"/>
      <x:c r="L47" s="10"/>
      <x:c r="M47" s="10"/>
    </x:row>
    <x:row r="48">
      <x:c r="A48" s="10"/>
      <x:c r="B48" s="10"/>
      <x:c r="C48" s="10"/>
      <x:c r="D48" s="10"/>
      <x:c r="E48" s="10"/>
      <x:c r="F48" s="10"/>
      <x:c r="G48" s="11"/>
      <x:c r="H48" s="11"/>
      <x:c r="I48" s="11"/>
      <x:c r="J48" s="10"/>
      <x:c r="K48" s="10"/>
      <x:c r="L48" s="10"/>
      <x:c r="M48" s="10"/>
    </x:row>
    <x:row r="49">
      <x:c r="A49" s="10"/>
      <x:c r="B49" s="10"/>
      <x:c r="C49" s="10"/>
      <x:c r="D49" s="10"/>
      <x:c r="E49" s="10"/>
      <x:c r="F49" s="10"/>
      <x:c r="G49" s="11"/>
      <x:c r="H49" s="11"/>
      <x:c r="I49" s="11"/>
      <x:c r="J49" s="10"/>
      <x:c r="K49" s="10"/>
      <x:c r="L49" s="10"/>
      <x:c r="M49" s="10"/>
    </x:row>
    <x:row r="50">
      <x:c r="A50" s="10"/>
      <x:c r="B50" s="10"/>
      <x:c r="C50" s="10"/>
      <x:c r="D50" s="10"/>
      <x:c r="E50" s="10"/>
      <x:c r="F50" s="10"/>
      <x:c r="G50" s="11"/>
      <x:c r="H50" s="11"/>
      <x:c r="I50" s="11"/>
      <x:c r="J50" s="10"/>
      <x:c r="K50" s="10"/>
      <x:c r="L50" s="10"/>
      <x:c r="M50" s="10"/>
    </x:row>
    <x:row r="51">
      <x:c r="A51" s="10"/>
      <x:c r="B51" s="10"/>
      <x:c r="C51" s="10"/>
      <x:c r="D51" s="10"/>
      <x:c r="E51" s="10"/>
      <x:c r="F51" s="10"/>
      <x:c r="G51" s="11"/>
      <x:c r="H51" s="11"/>
      <x:c r="I51" s="11"/>
      <x:c r="J51" s="10"/>
      <x:c r="K51" s="10"/>
      <x:c r="L51" s="10"/>
      <x:c r="M51" s="10"/>
    </x:row>
    <x:row r="52">
      <x:c r="A52" s="10"/>
      <x:c r="B52" s="10"/>
      <x:c r="C52" s="10"/>
      <x:c r="D52" s="10"/>
      <x:c r="E52" s="10"/>
      <x:c r="F52" s="10"/>
      <x:c r="G52" s="11"/>
      <x:c r="H52" s="11"/>
      <x:c r="I52" s="11"/>
      <x:c r="J52" s="10"/>
      <x:c r="K52" s="10"/>
      <x:c r="L52" s="10"/>
      <x:c r="M52" s="10"/>
    </x:row>
    <x:row r="53">
      <x:c r="A53" s="10"/>
      <x:c r="B53" s="10"/>
      <x:c r="C53" s="10"/>
      <x:c r="D53" s="10"/>
      <x:c r="E53" s="10"/>
      <x:c r="F53" s="10"/>
      <x:c r="G53" s="11"/>
      <x:c r="H53" s="11"/>
      <x:c r="I53" s="11"/>
      <x:c r="J53" s="10"/>
      <x:c r="K53" s="10"/>
      <x:c r="L53" s="10"/>
      <x:c r="M53" s="10"/>
    </x:row>
    <x:row r="54">
      <x:c r="A54" s="10"/>
      <x:c r="B54" s="10"/>
      <x:c r="C54" s="10"/>
      <x:c r="D54" s="10"/>
      <x:c r="E54" s="10"/>
      <x:c r="F54" s="10"/>
      <x:c r="G54" s="11"/>
      <x:c r="H54" s="11"/>
      <x:c r="I54" s="11"/>
      <x:c r="J54" s="10"/>
      <x:c r="K54" s="10"/>
      <x:c r="L54" s="10"/>
      <x:c r="M54" s="10"/>
    </x:row>
    <x:row r="55">
      <x:c r="A55" s="10"/>
      <x:c r="B55" s="10"/>
      <x:c r="C55" s="10"/>
      <x:c r="D55" s="10"/>
      <x:c r="E55" s="10"/>
      <x:c r="F55" s="10"/>
      <x:c r="G55" s="11"/>
      <x:c r="H55" s="11"/>
      <x:c r="I55" s="11"/>
      <x:c r="J55" s="10"/>
      <x:c r="K55" s="10"/>
      <x:c r="L55" s="10"/>
      <x:c r="M55" s="10"/>
    </x:row>
    <x:row r="56">
      <x:c r="A56" s="10"/>
      <x:c r="B56" s="10"/>
      <x:c r="C56" s="10"/>
      <x:c r="D56" s="10"/>
      <x:c r="E56" s="10"/>
      <x:c r="F56" s="10"/>
      <x:c r="G56" s="11"/>
      <x:c r="H56" s="11"/>
      <x:c r="I56" s="11"/>
      <x:c r="J56" s="10"/>
      <x:c r="K56" s="10"/>
      <x:c r="L56" s="10"/>
      <x:c r="M56" s="10"/>
    </x:row>
    <x:row r="57">
      <x:c r="A57" s="10"/>
      <x:c r="B57" s="10"/>
      <x:c r="C57" s="10"/>
      <x:c r="D57" s="10"/>
      <x:c r="E57" s="10"/>
      <x:c r="F57" s="10"/>
      <x:c r="G57" s="11"/>
      <x:c r="H57" s="11"/>
      <x:c r="I57" s="11"/>
      <x:c r="J57" s="10"/>
      <x:c r="K57" s="10"/>
      <x:c r="L57" s="10"/>
      <x:c r="M57" s="10"/>
    </x:row>
    <x:row r="58">
      <x:c r="A58" s="10"/>
      <x:c r="B58" s="10"/>
      <x:c r="C58" s="10"/>
      <x:c r="D58" s="10"/>
      <x:c r="E58" s="10"/>
      <x:c r="F58" s="10"/>
      <x:c r="G58" s="11"/>
      <x:c r="H58" s="11"/>
      <x:c r="I58" s="11"/>
      <x:c r="J58" s="10"/>
      <x:c r="K58" s="10"/>
      <x:c r="L58" s="10"/>
      <x:c r="M58" s="10"/>
    </x:row>
    <x:row r="59">
      <x:c r="A59" s="10"/>
      <x:c r="B59" s="10"/>
      <x:c r="C59" s="10"/>
      <x:c r="D59" s="10"/>
      <x:c r="E59" s="10"/>
      <x:c r="F59" s="10"/>
      <x:c r="G59" s="11"/>
      <x:c r="H59" s="11"/>
      <x:c r="I59" s="11"/>
      <x:c r="J59" s="10"/>
      <x:c r="K59" s="10"/>
      <x:c r="L59" s="10"/>
      <x:c r="M59" s="10"/>
    </x:row>
    <x:row r="60">
      <x:c r="A60" s="10"/>
      <x:c r="B60" s="10"/>
      <x:c r="C60" s="10"/>
      <x:c r="D60" s="10"/>
      <x:c r="E60" s="10"/>
      <x:c r="F60" s="10"/>
      <x:c r="G60" s="11"/>
      <x:c r="H60" s="11"/>
      <x:c r="I60" s="11"/>
      <x:c r="J60" s="10"/>
      <x:c r="K60" s="10"/>
      <x:c r="L60" s="10"/>
      <x:c r="M60" s="10"/>
    </x:row>
    <x:row r="61">
      <x:c r="A61" s="10"/>
      <x:c r="B61" s="10"/>
      <x:c r="C61" s="10"/>
      <x:c r="D61" s="10"/>
      <x:c r="E61" s="10"/>
      <x:c r="F61" s="10"/>
      <x:c r="G61" s="11"/>
      <x:c r="H61" s="11"/>
      <x:c r="I61" s="11"/>
      <x:c r="J61" s="10"/>
      <x:c r="K61" s="10"/>
      <x:c r="L61" s="10"/>
      <x:c r="M61" s="10"/>
    </x:row>
    <x:row r="62">
      <x:c r="A62" s="10"/>
      <x:c r="B62" s="10"/>
      <x:c r="C62" s="10"/>
      <x:c r="D62" s="10"/>
      <x:c r="E62" s="10"/>
      <x:c r="F62" s="10"/>
      <x:c r="G62" s="11"/>
      <x:c r="H62" s="11"/>
      <x:c r="I62" s="11"/>
      <x:c r="J62" s="10"/>
      <x:c r="K62" s="10"/>
      <x:c r="L62" s="10"/>
      <x:c r="M62" s="10"/>
    </x:row>
    <x:row r="63">
      <x:c r="A63" s="10"/>
      <x:c r="B63" s="10"/>
      <x:c r="C63" s="10"/>
      <x:c r="D63" s="10"/>
      <x:c r="E63" s="10"/>
      <x:c r="F63" s="10"/>
      <x:c r="G63" s="11"/>
      <x:c r="H63" s="11"/>
      <x:c r="I63" s="11"/>
      <x:c r="J63" s="10"/>
      <x:c r="K63" s="10"/>
      <x:c r="L63" s="10"/>
      <x:c r="M63" s="10"/>
    </x:row>
    <x:row r="64">
      <x:c r="A64" s="10"/>
      <x:c r="B64" s="10"/>
      <x:c r="C64" s="10"/>
      <x:c r="D64" s="10"/>
      <x:c r="E64" s="10"/>
      <x:c r="F64" s="10"/>
      <x:c r="G64" s="11"/>
      <x:c r="H64" s="11"/>
      <x:c r="I64" s="11"/>
      <x:c r="J64" s="10"/>
      <x:c r="K64" s="10"/>
      <x:c r="L64" s="10"/>
      <x:c r="M64" s="10"/>
    </x:row>
    <x:row r="65">
      <x:c r="A65" s="10"/>
      <x:c r="B65" s="10"/>
      <x:c r="C65" s="10"/>
      <x:c r="D65" s="10"/>
      <x:c r="E65" s="10"/>
      <x:c r="F65" s="10"/>
      <x:c r="G65" s="11"/>
      <x:c r="H65" s="11"/>
      <x:c r="I65" s="11"/>
      <x:c r="J65" s="10"/>
      <x:c r="K65" s="10"/>
      <x:c r="L65" s="10"/>
      <x:c r="M65" s="10"/>
    </x:row>
    <x:row r="66">
      <x:c r="A66" s="10"/>
      <x:c r="B66" s="10"/>
      <x:c r="C66" s="10"/>
      <x:c r="D66" s="10"/>
      <x:c r="E66" s="10"/>
      <x:c r="F66" s="10"/>
      <x:c r="G66" s="11"/>
      <x:c r="H66" s="11"/>
      <x:c r="I66" s="11"/>
      <x:c r="J66" s="10"/>
      <x:c r="K66" s="10"/>
      <x:c r="L66" s="10"/>
      <x:c r="M66" s="10"/>
    </x:row>
    <x:row r="67">
      <x:c r="A67" s="10"/>
      <x:c r="B67" s="10"/>
      <x:c r="C67" s="10"/>
      <x:c r="D67" s="10"/>
      <x:c r="E67" s="10"/>
      <x:c r="F67" s="10"/>
      <x:c r="G67" s="11"/>
      <x:c r="H67" s="11"/>
      <x:c r="I67" s="11"/>
      <x:c r="J67" s="10"/>
      <x:c r="K67" s="10"/>
      <x:c r="L67" s="10"/>
      <x:c r="M67" s="10"/>
    </x:row>
    <x:row r="68">
      <x:c r="A68" s="10"/>
      <x:c r="B68" s="10"/>
      <x:c r="C68" s="10"/>
      <x:c r="D68" s="10"/>
      <x:c r="E68" s="10"/>
      <x:c r="F68" s="10"/>
      <x:c r="G68" s="11"/>
      <x:c r="H68" s="11"/>
      <x:c r="I68" s="11"/>
      <x:c r="J68" s="10"/>
      <x:c r="K68" s="10"/>
      <x:c r="L68" s="10"/>
      <x:c r="M68" s="10"/>
    </x:row>
    <x:row r="69">
      <x:c r="A69" s="10"/>
      <x:c r="B69" s="10"/>
      <x:c r="C69" s="10"/>
      <x:c r="D69" s="10"/>
      <x:c r="E69" s="10"/>
      <x:c r="F69" s="10"/>
      <x:c r="G69" s="11"/>
      <x:c r="H69" s="11"/>
      <x:c r="I69" s="11"/>
      <x:c r="J69" s="10"/>
      <x:c r="K69" s="10"/>
      <x:c r="L69" s="10"/>
      <x:c r="M69" s="10"/>
    </x:row>
    <x:row r="70">
      <x:c r="A70" s="10"/>
      <x:c r="B70" s="10"/>
      <x:c r="C70" s="10"/>
      <x:c r="D70" s="10"/>
      <x:c r="E70" s="10"/>
      <x:c r="F70" s="10"/>
      <x:c r="G70" s="11"/>
      <x:c r="H70" s="11"/>
      <x:c r="I70" s="11"/>
      <x:c r="J70" s="10"/>
      <x:c r="K70" s="10"/>
      <x:c r="L70" s="10"/>
      <x:c r="M70" s="10"/>
    </x:row>
    <x:row r="71">
      <x:c r="A71" s="10"/>
      <x:c r="B71" s="10"/>
      <x:c r="C71" s="10"/>
      <x:c r="D71" s="10"/>
      <x:c r="E71" s="10"/>
      <x:c r="F71" s="10"/>
      <x:c r="G71" s="11"/>
      <x:c r="H71" s="11"/>
      <x:c r="I71" s="11"/>
      <x:c r="J71" s="10"/>
      <x:c r="K71" s="10"/>
      <x:c r="L71" s="10"/>
      <x:c r="M71" s="10"/>
    </x:row>
    <x:row r="72">
      <x:c r="A72" s="10"/>
      <x:c r="B72" s="10"/>
      <x:c r="C72" s="10"/>
      <x:c r="D72" s="10"/>
      <x:c r="E72" s="10"/>
      <x:c r="F72" s="10"/>
      <x:c r="G72" s="11"/>
      <x:c r="H72" s="11"/>
      <x:c r="I72" s="11"/>
      <x:c r="J72" s="10"/>
      <x:c r="K72" s="10"/>
      <x:c r="L72" s="10"/>
      <x:c r="M72" s="10"/>
    </x:row>
    <x:row r="73">
      <x:c r="A73" s="10"/>
      <x:c r="B73" s="10"/>
      <x:c r="C73" s="10"/>
      <x:c r="D73" s="10"/>
      <x:c r="E73" s="10"/>
      <x:c r="F73" s="10"/>
      <x:c r="G73" s="11"/>
      <x:c r="H73" s="11"/>
      <x:c r="I73" s="11"/>
      <x:c r="J73" s="10"/>
      <x:c r="K73" s="10"/>
      <x:c r="L73" s="10"/>
      <x:c r="M73" s="10"/>
    </x:row>
    <x:row r="74">
      <x:c r="A74" s="10"/>
      <x:c r="B74" s="10"/>
      <x:c r="C74" s="10"/>
      <x:c r="D74" s="10"/>
      <x:c r="E74" s="10"/>
      <x:c r="F74" s="10"/>
      <x:c r="G74" s="11"/>
      <x:c r="H74" s="11"/>
      <x:c r="I74" s="11"/>
      <x:c r="J74" s="10"/>
      <x:c r="K74" s="10"/>
      <x:c r="L74" s="10"/>
      <x:c r="M74" s="10"/>
    </x:row>
    <x:row r="75">
      <x:c r="A75" s="10"/>
      <x:c r="B75" s="10"/>
      <x:c r="C75" s="10"/>
      <x:c r="D75" s="10"/>
      <x:c r="E75" s="10"/>
      <x:c r="F75" s="10"/>
      <x:c r="G75" s="11"/>
      <x:c r="H75" s="11"/>
      <x:c r="I75" s="11"/>
      <x:c r="J75" s="10"/>
      <x:c r="K75" s="10"/>
      <x:c r="L75" s="10"/>
      <x:c r="M75" s="10"/>
    </x:row>
    <x:row r="76">
      <x:c r="A76" s="10"/>
      <x:c r="B76" s="10"/>
      <x:c r="C76" s="10"/>
      <x:c r="D76" s="10"/>
      <x:c r="E76" s="10"/>
      <x:c r="F76" s="10"/>
      <x:c r="G76" s="11"/>
      <x:c r="H76" s="11"/>
      <x:c r="I76" s="11"/>
      <x:c r="J76" s="10"/>
      <x:c r="K76" s="10"/>
      <x:c r="L76" s="10"/>
      <x:c r="M76" s="10"/>
    </x:row>
    <x:row r="77">
      <x:c r="A77" s="10"/>
      <x:c r="B77" s="10"/>
      <x:c r="C77" s="10"/>
      <x:c r="D77" s="10"/>
      <x:c r="E77" s="10"/>
      <x:c r="F77" s="10"/>
      <x:c r="G77" s="11"/>
      <x:c r="H77" s="11"/>
      <x:c r="I77" s="11"/>
      <x:c r="J77" s="10"/>
      <x:c r="K77" s="10"/>
      <x:c r="L77" s="10"/>
      <x:c r="M77" s="10"/>
    </x:row>
    <x:row r="78">
      <x:c r="A78" s="10"/>
      <x:c r="B78" s="10"/>
      <x:c r="C78" s="10"/>
      <x:c r="D78" s="10"/>
      <x:c r="E78" s="10"/>
      <x:c r="F78" s="10"/>
      <x:c r="G78" s="11"/>
      <x:c r="H78" s="11"/>
      <x:c r="I78" s="11"/>
      <x:c r="J78" s="10"/>
      <x:c r="K78" s="10"/>
      <x:c r="L78" s="10"/>
      <x:c r="M78" s="10"/>
    </x:row>
    <x:row r="79">
      <x:c r="A79" s="10"/>
      <x:c r="B79" s="10"/>
      <x:c r="C79" s="10"/>
      <x:c r="D79" s="10"/>
      <x:c r="E79" s="10"/>
      <x:c r="F79" s="10"/>
      <x:c r="G79" s="11"/>
      <x:c r="H79" s="11"/>
      <x:c r="I79" s="11"/>
      <x:c r="J79" s="10"/>
      <x:c r="K79" s="10"/>
      <x:c r="L79" s="10"/>
      <x:c r="M79" s="10"/>
    </x:row>
    <x:row r="80">
      <x:c r="A80" s="10"/>
      <x:c r="B80" s="10"/>
      <x:c r="C80" s="10"/>
      <x:c r="D80" s="10"/>
      <x:c r="E80" s="10"/>
      <x:c r="F80" s="10"/>
      <x:c r="G80" s="11"/>
      <x:c r="H80" s="11"/>
      <x:c r="I80" s="11"/>
      <x:c r="J80" s="10"/>
      <x:c r="K80" s="10"/>
      <x:c r="L80" s="10"/>
      <x:c r="M80" s="10"/>
    </x:row>
    <x:row r="81">
      <x:c r="A81" s="10"/>
      <x:c r="B81" s="10"/>
      <x:c r="C81" s="10"/>
      <x:c r="D81" s="10"/>
      <x:c r="E81" s="10"/>
      <x:c r="F81" s="10"/>
      <x:c r="G81" s="11"/>
      <x:c r="H81" s="11"/>
      <x:c r="I81" s="11"/>
      <x:c r="J81" s="10"/>
      <x:c r="K81" s="10"/>
      <x:c r="L81" s="10"/>
      <x:c r="M81" s="10"/>
    </x:row>
    <x:row r="82">
      <x:c r="A82" s="10"/>
      <x:c r="B82" s="10"/>
      <x:c r="C82" s="10"/>
      <x:c r="D82" s="10"/>
      <x:c r="E82" s="10"/>
      <x:c r="F82" s="10"/>
      <x:c r="G82" s="11"/>
      <x:c r="H82" s="11"/>
      <x:c r="I82" s="11"/>
      <x:c r="J82" s="10"/>
      <x:c r="K82" s="10"/>
      <x:c r="L82" s="10"/>
      <x:c r="M82" s="10"/>
    </x:row>
    <x:row r="83">
      <x:c r="A83" s="10"/>
      <x:c r="B83" s="10"/>
      <x:c r="C83" s="10"/>
      <x:c r="D83" s="10"/>
      <x:c r="E83" s="10"/>
      <x:c r="F83" s="10"/>
      <x:c r="G83" s="11"/>
      <x:c r="H83" s="11"/>
      <x:c r="I83" s="11"/>
      <x:c r="J83" s="10"/>
      <x:c r="K83" s="10"/>
      <x:c r="L83" s="10"/>
      <x:c r="M83" s="10"/>
    </x:row>
    <x:row r="84">
      <x:c r="A84" s="10"/>
      <x:c r="B84" s="10"/>
      <x:c r="C84" s="10"/>
      <x:c r="D84" s="10"/>
      <x:c r="E84" s="10"/>
      <x:c r="F84" s="10"/>
      <x:c r="G84" s="11"/>
      <x:c r="H84" s="11"/>
      <x:c r="I84" s="11"/>
      <x:c r="J84" s="10"/>
      <x:c r="K84" s="10"/>
      <x:c r="L84" s="10"/>
      <x:c r="M84" s="10"/>
    </x:row>
    <x:row r="85">
      <x:c r="A85" s="10"/>
      <x:c r="B85" s="10"/>
      <x:c r="C85" s="10"/>
      <x:c r="D85" s="10"/>
      <x:c r="E85" s="10"/>
      <x:c r="F85" s="10"/>
      <x:c r="G85" s="11"/>
      <x:c r="H85" s="11"/>
      <x:c r="I85" s="11"/>
      <x:c r="J85" s="10"/>
      <x:c r="K85" s="10"/>
      <x:c r="L85" s="10"/>
      <x:c r="M85" s="10"/>
    </x:row>
    <x:row r="86">
      <x:c r="A86" s="10"/>
      <x:c r="B86" s="10"/>
      <x:c r="C86" s="10"/>
      <x:c r="D86" s="10"/>
      <x:c r="E86" s="10"/>
      <x:c r="F86" s="10"/>
      <x:c r="G86" s="11"/>
      <x:c r="H86" s="11"/>
      <x:c r="I86" s="11"/>
      <x:c r="J86" s="10"/>
      <x:c r="K86" s="10"/>
      <x:c r="L86" s="10"/>
      <x:c r="M86" s="10"/>
    </x:row>
    <x:row r="87">
      <x:c r="A87" s="10"/>
      <x:c r="B87" s="10"/>
      <x:c r="C87" s="10"/>
      <x:c r="D87" s="10"/>
      <x:c r="E87" s="10"/>
      <x:c r="F87" s="10"/>
      <x:c r="G87" s="11"/>
      <x:c r="H87" s="11"/>
      <x:c r="I87" s="11"/>
      <x:c r="J87" s="10"/>
      <x:c r="K87" s="10"/>
      <x:c r="L87" s="10"/>
      <x:c r="M87" s="10"/>
    </x:row>
    <x:row r="88">
      <x:c r="A88" s="10"/>
      <x:c r="B88" s="10"/>
      <x:c r="C88" s="10"/>
      <x:c r="D88" s="10"/>
      <x:c r="E88" s="10"/>
      <x:c r="F88" s="10"/>
      <x:c r="G88" s="11"/>
      <x:c r="H88" s="11"/>
      <x:c r="I88" s="11"/>
      <x:c r="J88" s="10"/>
      <x:c r="K88" s="10"/>
      <x:c r="L88" s="10"/>
      <x:c r="M88" s="10"/>
    </x:row>
    <x:row r="89">
      <x:c r="A89" s="10"/>
      <x:c r="B89" s="10"/>
      <x:c r="C89" s="10"/>
      <x:c r="D89" s="10"/>
      <x:c r="E89" s="10"/>
      <x:c r="F89" s="10"/>
      <x:c r="G89" s="11"/>
      <x:c r="H89" s="11"/>
      <x:c r="I89" s="11"/>
      <x:c r="J89" s="10"/>
      <x:c r="K89" s="10"/>
      <x:c r="L89" s="10"/>
      <x:c r="M89" s="10"/>
    </x:row>
    <x:row r="90">
      <x:c r="A90" s="10"/>
      <x:c r="B90" s="10"/>
      <x:c r="C90" s="10"/>
      <x:c r="D90" s="10"/>
      <x:c r="E90" s="10"/>
      <x:c r="F90" s="10"/>
      <x:c r="G90" s="11"/>
      <x:c r="H90" s="11"/>
      <x:c r="I90" s="11"/>
      <x:c r="J90" s="10"/>
      <x:c r="K90" s="10"/>
      <x:c r="L90" s="10"/>
      <x:c r="M90" s="10"/>
    </x:row>
    <x:row r="91">
      <x:c r="A91" s="10"/>
      <x:c r="B91" s="10"/>
      <x:c r="C91" s="10"/>
      <x:c r="D91" s="10"/>
      <x:c r="E91" s="10"/>
      <x:c r="F91" s="10"/>
      <x:c r="G91" s="11"/>
      <x:c r="H91" s="11"/>
      <x:c r="I91" s="11"/>
      <x:c r="J91" s="10"/>
      <x:c r="K91" s="10"/>
      <x:c r="L91" s="10"/>
      <x:c r="M91" s="10"/>
    </x:row>
    <x:row r="92">
      <x:c r="A92" s="10"/>
      <x:c r="B92" s="10"/>
      <x:c r="C92" s="10"/>
      <x:c r="D92" s="10"/>
      <x:c r="E92" s="10"/>
      <x:c r="F92" s="10"/>
      <x:c r="G92" s="11"/>
      <x:c r="H92" s="11"/>
      <x:c r="I92" s="11"/>
      <x:c r="J92" s="10"/>
      <x:c r="K92" s="10"/>
      <x:c r="L92" s="10"/>
      <x:c r="M92" s="10"/>
    </x:row>
    <x:row r="93">
      <x:c r="A93" s="10"/>
      <x:c r="B93" s="10"/>
      <x:c r="C93" s="10"/>
      <x:c r="D93" s="10"/>
      <x:c r="E93" s="10"/>
      <x:c r="F93" s="10"/>
      <x:c r="G93" s="11"/>
      <x:c r="H93" s="11"/>
      <x:c r="I93" s="11"/>
      <x:c r="J93" s="10"/>
      <x:c r="K93" s="10"/>
      <x:c r="L93" s="10"/>
      <x:c r="M93" s="10"/>
    </x:row>
    <x:row r="94">
      <x:c r="A94" s="10"/>
      <x:c r="B94" s="10"/>
      <x:c r="C94" s="10"/>
      <x:c r="D94" s="10"/>
      <x:c r="E94" s="10"/>
      <x:c r="F94" s="10"/>
      <x:c r="G94" s="11"/>
      <x:c r="H94" s="11"/>
      <x:c r="I94" s="11"/>
      <x:c r="J94" s="10"/>
      <x:c r="K94" s="10"/>
      <x:c r="L94" s="10"/>
      <x:c r="M94" s="10"/>
    </x:row>
    <x:row r="95">
      <x:c r="A95" s="10"/>
      <x:c r="B95" s="10"/>
      <x:c r="C95" s="10"/>
      <x:c r="D95" s="10"/>
      <x:c r="E95" s="10"/>
      <x:c r="F95" s="10"/>
      <x:c r="G95" s="11"/>
      <x:c r="H95" s="11"/>
      <x:c r="I95" s="11"/>
      <x:c r="J95" s="10"/>
      <x:c r="K95" s="10"/>
      <x:c r="L95" s="10"/>
      <x:c r="M95" s="10"/>
    </x:row>
    <x:row r="96">
      <x:c r="A96" s="10"/>
      <x:c r="B96" s="10"/>
      <x:c r="C96" s="10"/>
      <x:c r="D96" s="10"/>
      <x:c r="E96" s="10"/>
      <x:c r="F96" s="10"/>
      <x:c r="G96" s="11"/>
      <x:c r="H96" s="11"/>
      <x:c r="I96" s="11"/>
      <x:c r="J96" s="10"/>
      <x:c r="K96" s="10"/>
      <x:c r="L96" s="10"/>
      <x:c r="M96" s="10"/>
    </x:row>
    <x:row r="97">
      <x:c r="A97" s="10"/>
      <x:c r="B97" s="10"/>
      <x:c r="C97" s="10"/>
      <x:c r="D97" s="10"/>
      <x:c r="E97" s="10"/>
      <x:c r="F97" s="10"/>
      <x:c r="G97" s="11"/>
      <x:c r="H97" s="11"/>
      <x:c r="I97" s="11"/>
      <x:c r="J97" s="10"/>
      <x:c r="K97" s="10"/>
      <x:c r="L97" s="10"/>
      <x:c r="M97" s="10"/>
    </x:row>
    <x:row r="98">
      <x:c r="A98" s="10"/>
      <x:c r="B98" s="10"/>
      <x:c r="C98" s="10"/>
      <x:c r="D98" s="10"/>
      <x:c r="E98" s="10"/>
      <x:c r="F98" s="10"/>
      <x:c r="G98" s="11"/>
      <x:c r="H98" s="11"/>
      <x:c r="I98" s="11"/>
      <x:c r="J98" s="10"/>
      <x:c r="K98" s="10"/>
      <x:c r="L98" s="10"/>
      <x:c r="M98" s="10"/>
    </x:row>
    <x:row r="99">
      <x:c r="A99" s="10"/>
      <x:c r="B99" s="10"/>
      <x:c r="C99" s="10"/>
      <x:c r="D99" s="10"/>
      <x:c r="E99" s="10"/>
      <x:c r="F99" s="10"/>
      <x:c r="G99" s="11"/>
      <x:c r="H99" s="11"/>
      <x:c r="I99" s="11"/>
      <x:c r="J99" s="10"/>
      <x:c r="K99" s="10"/>
      <x:c r="L99" s="10"/>
      <x:c r="M99" s="10"/>
    </x:row>
    <x:row r="100">
      <x:c r="A100" s="10"/>
      <x:c r="B100" s="10"/>
      <x:c r="C100" s="10"/>
      <x:c r="D100" s="10"/>
      <x:c r="E100" s="10"/>
      <x:c r="F100" s="10"/>
      <x:c r="G100" s="11"/>
      <x:c r="H100" s="11"/>
      <x:c r="I100" s="11"/>
      <x:c r="J100" s="10"/>
      <x:c r="K100" s="10"/>
      <x:c r="L100" s="10"/>
      <x:c r="M100" s="10"/>
    </x:row>
    <x:row r="101">
      <x:c r="A101" s="10"/>
      <x:c r="B101" s="10"/>
      <x:c r="C101" s="10"/>
      <x:c r="D101" s="10"/>
      <x:c r="E101" s="10"/>
      <x:c r="F101" s="10"/>
      <x:c r="G101" s="11"/>
      <x:c r="H101" s="11"/>
      <x:c r="I101" s="11"/>
      <x:c r="J101" s="10"/>
      <x:c r="K101" s="10"/>
      <x:c r="L101" s="10"/>
      <x:c r="M101" s="10"/>
    </x:row>
    <x:row r="102">
      <x:c r="A102" s="10"/>
      <x:c r="B102" s="10"/>
      <x:c r="C102" s="10"/>
      <x:c r="D102" s="10"/>
      <x:c r="E102" s="10"/>
      <x:c r="F102" s="10"/>
      <x:c r="G102" s="11"/>
      <x:c r="H102" s="11"/>
      <x:c r="I102" s="11"/>
      <x:c r="J102" s="10"/>
      <x:c r="K102" s="10"/>
      <x:c r="L102" s="10"/>
      <x:c r="M102" s="10"/>
    </x:row>
    <x:row r="103">
      <x:c r="A103" s="10"/>
      <x:c r="B103" s="10"/>
      <x:c r="C103" s="10"/>
      <x:c r="D103" s="10"/>
      <x:c r="E103" s="10"/>
      <x:c r="F103" s="10"/>
      <x:c r="G103" s="11"/>
      <x:c r="H103" s="11"/>
      <x:c r="I103" s="11"/>
      <x:c r="J103" s="10"/>
      <x:c r="K103" s="10"/>
      <x:c r="L103" s="10"/>
      <x:c r="M103" s="10"/>
    </x:row>
    <x:row r="104">
      <x:c r="A104" s="10"/>
      <x:c r="B104" s="10"/>
      <x:c r="C104" s="10"/>
      <x:c r="D104" s="10"/>
      <x:c r="E104" s="10"/>
      <x:c r="F104" s="10"/>
      <x:c r="G104" s="11"/>
      <x:c r="H104" s="11"/>
      <x:c r="I104" s="11"/>
      <x:c r="J104" s="10"/>
      <x:c r="K104" s="10"/>
      <x:c r="L104" s="10"/>
      <x:c r="M104" s="10"/>
    </x:row>
  </x:sheetData>
  <x:dataValidations count="1">
    <x:dataValidation type="list" sqref="K5:K104">
      <x:formula1>"미해결,조사 중,수령인 대기,종결"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비용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사건 번호</x:v>
      </x:c>
      <x:c r="B4" s="9" t="str">
        <x:v>대체 상품</x:v>
      </x:c>
      <x:c r="C4" s="9" t="str">
        <x:v>재배송</x:v>
      </x:c>
      <x:c r="D4" s="9" t="str">
        <x:v>환불</x:v>
      </x:c>
      <x:c r="E4" s="9" t="str">
        <x:v>기타 비용</x:v>
      </x:c>
      <x:c r="F4" s="9" t="str">
        <x:v>배송업체 보상</x:v>
      </x:c>
      <x:c r="G4" s="9" t="str">
        <x:v>순비용</x:v>
      </x:c>
      <x:c r="H4" s="2"/>
      <x:c r="I4" s="2"/>
      <x:c r="J4" s="2"/>
      <x:c r="K4" s="2"/>
      <x:c r="L4" s="2"/>
      <x:c r="M4" s="2"/>
    </x:row>
    <x:row r="5">
      <x:c r="A5" s="2" t="str">
        <x:f>IF('사건 접수'!A5="","",'사건 접수'!A5)</x:f>
      </x:c>
      <x:c r="B5" s="12"/>
      <x:c r="C5" s="12"/>
      <x:c r="D5" s="12"/>
      <x:c r="E5" s="12"/>
      <x:c r="F5" s="12"/>
      <x:c r="G5" s="13" t="str">
        <x:f>IF(A5="","",SUM(B5:E5)-IF(F5="",0,F5))</x:f>
      </x:c>
      <x:c r="H5" s="2"/>
      <x:c r="I5" s="2"/>
      <x:c r="J5" s="2"/>
      <x:c r="K5" s="2"/>
      <x:c r="L5" s="2"/>
      <x:c r="M5" s="2"/>
    </x:row>
    <x:row r="6">
      <x:c r="A6" s="2" t="str">
        <x:f>IF('사건 접수'!A6="","",'사건 접수'!A6)</x:f>
      </x:c>
      <x:c r="B6" s="12"/>
      <x:c r="C6" s="12"/>
      <x:c r="D6" s="12"/>
      <x:c r="E6" s="12"/>
      <x:c r="F6" s="12"/>
      <x:c r="G6" s="13" t="str">
        <x:f>IF(A6="","",SUM(B6:E6)-IF(F6="",0,F6))</x:f>
      </x:c>
      <x:c r="H6" s="2"/>
      <x:c r="I6" s="2"/>
      <x:c r="J6" s="2"/>
      <x:c r="K6" s="2"/>
      <x:c r="L6" s="2"/>
      <x:c r="M6" s="2"/>
    </x:row>
    <x:row r="7">
      <x:c r="A7" s="2" t="str">
        <x:f>IF('사건 접수'!A7="","",'사건 접수'!A7)</x:f>
      </x:c>
      <x:c r="B7" s="12"/>
      <x:c r="C7" s="12"/>
      <x:c r="D7" s="12"/>
      <x:c r="E7" s="12"/>
      <x:c r="F7" s="12"/>
      <x:c r="G7" s="13" t="str">
        <x:f>IF(A7="","",SUM(B7:E7)-IF(F7="",0,F7))</x:f>
      </x:c>
      <x:c r="H7" s="2"/>
      <x:c r="I7" s="2"/>
      <x:c r="J7" s="2"/>
      <x:c r="K7" s="2"/>
      <x:c r="L7" s="2"/>
      <x:c r="M7" s="2"/>
    </x:row>
    <x:row r="8">
      <x:c r="A8" s="2" t="str">
        <x:f>IF('사건 접수'!A8="","",'사건 접수'!A8)</x:f>
      </x:c>
      <x:c r="B8" s="12"/>
      <x:c r="C8" s="12"/>
      <x:c r="D8" s="12"/>
      <x:c r="E8" s="12"/>
      <x:c r="F8" s="12"/>
      <x:c r="G8" s="13" t="str">
        <x:f>IF(A8="","",SUM(B8:E8)-IF(F8="",0,F8))</x:f>
      </x:c>
      <x:c r="H8" s="2"/>
      <x:c r="I8" s="2"/>
      <x:c r="J8" s="2"/>
      <x:c r="K8" s="2"/>
      <x:c r="L8" s="2"/>
      <x:c r="M8" s="2"/>
    </x:row>
    <x:row r="9">
      <x:c r="A9" s="2" t="str">
        <x:f>IF('사건 접수'!A9="","",'사건 접수'!A9)</x:f>
      </x:c>
      <x:c r="B9" s="12"/>
      <x:c r="C9" s="12"/>
      <x:c r="D9" s="12"/>
      <x:c r="E9" s="12"/>
      <x:c r="F9" s="12"/>
      <x:c r="G9" s="13" t="str">
        <x:f>IF(A9="","",SUM(B9:E9)-IF(F9="",0,F9))</x:f>
      </x:c>
      <x:c r="H9" s="2"/>
      <x:c r="I9" s="2"/>
      <x:c r="J9" s="2"/>
      <x:c r="K9" s="2"/>
      <x:c r="L9" s="2"/>
      <x:c r="M9" s="2"/>
    </x:row>
    <x:row r="10">
      <x:c r="A10" s="2" t="str">
        <x:f>IF('사건 접수'!A10="","",'사건 접수'!A10)</x:f>
      </x:c>
      <x:c r="B10" s="12"/>
      <x:c r="C10" s="12"/>
      <x:c r="D10" s="12"/>
      <x:c r="E10" s="12"/>
      <x:c r="F10" s="12"/>
      <x:c r="G10" s="13" t="str">
        <x:f>IF(A10="","",SUM(B10:E10)-IF(F10="",0,F10))</x:f>
      </x:c>
      <x:c r="H10" s="2"/>
      <x:c r="I10" s="2"/>
      <x:c r="J10" s="2"/>
      <x:c r="K10" s="2"/>
      <x:c r="L10" s="2"/>
      <x:c r="M10" s="2"/>
    </x:row>
    <x:row r="11">
      <x:c r="A11" s="2" t="str">
        <x:f>IF('사건 접수'!A11="","",'사건 접수'!A11)</x:f>
      </x:c>
      <x:c r="B11" s="12"/>
      <x:c r="C11" s="12"/>
      <x:c r="D11" s="12"/>
      <x:c r="E11" s="12"/>
      <x:c r="F11" s="12"/>
      <x:c r="G11" s="13" t="str">
        <x:f>IF(A11="","",SUM(B11:E11)-IF(F11="",0,F11))</x:f>
      </x:c>
      <x:c r="H11" s="2"/>
      <x:c r="I11" s="2"/>
      <x:c r="J11" s="2"/>
      <x:c r="K11" s="2"/>
      <x:c r="L11" s="2"/>
      <x:c r="M11" s="2"/>
    </x:row>
    <x:row r="12">
      <x:c r="A12" s="2" t="str">
        <x:f>IF('사건 접수'!A12="","",'사건 접수'!A12)</x:f>
      </x:c>
      <x:c r="B12" s="12"/>
      <x:c r="C12" s="12"/>
      <x:c r="D12" s="12"/>
      <x:c r="E12" s="12"/>
      <x:c r="F12" s="12"/>
      <x:c r="G12" s="13" t="str">
        <x:f>IF(A12="","",SUM(B12:E12)-IF(F12="",0,F12))</x:f>
      </x:c>
      <x:c r="H12" s="2"/>
      <x:c r="I12" s="2"/>
      <x:c r="J12" s="2"/>
      <x:c r="K12" s="2"/>
      <x:c r="L12" s="2"/>
      <x:c r="M12" s="2"/>
    </x:row>
    <x:row r="13">
      <x:c r="A13" s="2" t="str">
        <x:f>IF('사건 접수'!A13="","",'사건 접수'!A13)</x:f>
      </x:c>
      <x:c r="B13" s="12"/>
      <x:c r="C13" s="12"/>
      <x:c r="D13" s="12"/>
      <x:c r="E13" s="12"/>
      <x:c r="F13" s="12"/>
      <x:c r="G13" s="13" t="str">
        <x:f>IF(A13="","",SUM(B13:E13)-IF(F13="",0,F13))</x:f>
      </x:c>
      <x:c r="H13" s="2"/>
      <x:c r="I13" s="2"/>
      <x:c r="J13" s="2"/>
      <x:c r="K13" s="2"/>
      <x:c r="L13" s="2"/>
      <x:c r="M13" s="2"/>
    </x:row>
    <x:row r="14">
      <x:c r="A14" s="2" t="str">
        <x:f>IF('사건 접수'!A14="","",'사건 접수'!A14)</x:f>
      </x:c>
      <x:c r="B14" s="12"/>
      <x:c r="C14" s="12"/>
      <x:c r="D14" s="12"/>
      <x:c r="E14" s="12"/>
      <x:c r="F14" s="12"/>
      <x:c r="G14" s="13" t="str">
        <x:f>IF(A14="","",SUM(B14:E14)-IF(F14="",0,F14))</x:f>
      </x:c>
      <x:c r="H14" s="2"/>
      <x:c r="I14" s="2"/>
      <x:c r="J14" s="2"/>
      <x:c r="K14" s="2"/>
      <x:c r="L14" s="2"/>
      <x:c r="M14" s="2"/>
    </x:row>
    <x:row r="15">
      <x:c r="A15" s="2" t="str">
        <x:f>IF('사건 접수'!A15="","",'사건 접수'!A15)</x:f>
      </x:c>
      <x:c r="B15" s="12"/>
      <x:c r="C15" s="12"/>
      <x:c r="D15" s="12"/>
      <x:c r="E15" s="12"/>
      <x:c r="F15" s="12"/>
      <x:c r="G15" s="13" t="str">
        <x:f>IF(A15="","",SUM(B15:E15)-IF(F15="",0,F15))</x:f>
      </x:c>
      <x:c r="H15" s="2"/>
      <x:c r="I15" s="2"/>
      <x:c r="J15" s="2"/>
      <x:c r="K15" s="2"/>
      <x:c r="L15" s="2"/>
      <x:c r="M15" s="2"/>
    </x:row>
    <x:row r="16">
      <x:c r="A16" s="2" t="str">
        <x:f>IF('사건 접수'!A16="","",'사건 접수'!A16)</x:f>
      </x:c>
      <x:c r="B16" s="12"/>
      <x:c r="C16" s="12"/>
      <x:c r="D16" s="12"/>
      <x:c r="E16" s="12"/>
      <x:c r="F16" s="12"/>
      <x:c r="G16" s="13" t="str">
        <x:f>IF(A16="","",SUM(B16:E16)-IF(F16="",0,F16))</x:f>
      </x:c>
      <x:c r="H16" s="2"/>
      <x:c r="I16" s="2"/>
      <x:c r="J16" s="2"/>
      <x:c r="K16" s="2"/>
      <x:c r="L16" s="2"/>
      <x:c r="M16" s="2"/>
    </x:row>
    <x:row r="17">
      <x:c r="A17" s="2" t="str">
        <x:f>IF('사건 접수'!A17="","",'사건 접수'!A17)</x:f>
      </x:c>
      <x:c r="B17" s="12"/>
      <x:c r="C17" s="12"/>
      <x:c r="D17" s="12"/>
      <x:c r="E17" s="12"/>
      <x:c r="F17" s="12"/>
      <x:c r="G17" s="13" t="str">
        <x:f>IF(A17="","",SUM(B17:E17)-IF(F17="",0,F17))</x:f>
      </x:c>
      <x:c r="H17" s="2"/>
      <x:c r="I17" s="2"/>
      <x:c r="J17" s="2"/>
      <x:c r="K17" s="2"/>
      <x:c r="L17" s="2"/>
      <x:c r="M17" s="2"/>
    </x:row>
    <x:row r="18">
      <x:c r="A18" s="2" t="str">
        <x:f>IF('사건 접수'!A18="","",'사건 접수'!A18)</x:f>
      </x:c>
      <x:c r="B18" s="12"/>
      <x:c r="C18" s="12"/>
      <x:c r="D18" s="12"/>
      <x:c r="E18" s="12"/>
      <x:c r="F18" s="12"/>
      <x:c r="G18" s="13" t="str">
        <x:f>IF(A18="","",SUM(B18:E18)-IF(F18="",0,F18))</x:f>
      </x:c>
      <x:c r="H18" s="2"/>
      <x:c r="I18" s="2"/>
      <x:c r="J18" s="2"/>
      <x:c r="K18" s="2"/>
      <x:c r="L18" s="2"/>
      <x:c r="M18" s="2"/>
    </x:row>
    <x:row r="19">
      <x:c r="A19" s="2" t="str">
        <x:f>IF('사건 접수'!A19="","",'사건 접수'!A19)</x:f>
      </x:c>
      <x:c r="B19" s="12"/>
      <x:c r="C19" s="12"/>
      <x:c r="D19" s="12"/>
      <x:c r="E19" s="12"/>
      <x:c r="F19" s="12"/>
      <x:c r="G19" s="13" t="str">
        <x:f>IF(A19="","",SUM(B19:E19)-IF(F19="",0,F19))</x:f>
      </x:c>
      <x:c r="H19" s="2"/>
      <x:c r="I19" s="2"/>
      <x:c r="J19" s="2"/>
      <x:c r="K19" s="2"/>
      <x:c r="L19" s="2"/>
      <x:c r="M19" s="2"/>
    </x:row>
    <x:row r="20">
      <x:c r="A20" s="2" t="str">
        <x:f>IF('사건 접수'!A20="","",'사건 접수'!A20)</x:f>
      </x:c>
      <x:c r="B20" s="12"/>
      <x:c r="C20" s="12"/>
      <x:c r="D20" s="12"/>
      <x:c r="E20" s="12"/>
      <x:c r="F20" s="12"/>
      <x:c r="G20" s="13" t="str">
        <x:f>IF(A20="","",SUM(B20:E20)-IF(F20="",0,F20))</x:f>
      </x:c>
      <x:c r="H20" s="2"/>
      <x:c r="I20" s="2"/>
      <x:c r="J20" s="2"/>
      <x:c r="K20" s="2"/>
      <x:c r="L20" s="2"/>
      <x:c r="M20" s="2"/>
    </x:row>
    <x:row r="21">
      <x:c r="A21" s="2" t="str">
        <x:f>IF('사건 접수'!A21="","",'사건 접수'!A21)</x:f>
      </x:c>
      <x:c r="B21" s="12"/>
      <x:c r="C21" s="12"/>
      <x:c r="D21" s="12"/>
      <x:c r="E21" s="12"/>
      <x:c r="F21" s="12"/>
      <x:c r="G21" s="13" t="str">
        <x:f>IF(A21="","",SUM(B21:E21)-IF(F21="",0,F21))</x:f>
      </x:c>
      <x:c r="H21" s="2"/>
      <x:c r="I21" s="2"/>
      <x:c r="J21" s="2"/>
      <x:c r="K21" s="2"/>
      <x:c r="L21" s="2"/>
      <x:c r="M21" s="2"/>
    </x:row>
    <x:row r="22">
      <x:c r="A22" s="2" t="str">
        <x:f>IF('사건 접수'!A22="","",'사건 접수'!A22)</x:f>
      </x:c>
      <x:c r="B22" s="12"/>
      <x:c r="C22" s="12"/>
      <x:c r="D22" s="12"/>
      <x:c r="E22" s="12"/>
      <x:c r="F22" s="12"/>
      <x:c r="G22" s="13" t="str">
        <x:f>IF(A22="","",SUM(B22:E22)-IF(F22="",0,F22))</x:f>
      </x:c>
      <x:c r="H22" s="2"/>
      <x:c r="I22" s="2"/>
      <x:c r="J22" s="2"/>
      <x:c r="K22" s="2"/>
      <x:c r="L22" s="2"/>
      <x:c r="M22" s="2"/>
    </x:row>
    <x:row r="23">
      <x:c r="A23" s="2" t="str">
        <x:f>IF('사건 접수'!A23="","",'사건 접수'!A23)</x:f>
      </x:c>
      <x:c r="B23" s="12"/>
      <x:c r="C23" s="12"/>
      <x:c r="D23" s="12"/>
      <x:c r="E23" s="12"/>
      <x:c r="F23" s="12"/>
      <x:c r="G23" s="13" t="str">
        <x:f>IF(A23="","",SUM(B23:E23)-IF(F23="",0,F23))</x:f>
      </x:c>
      <x:c r="H23" s="2"/>
      <x:c r="I23" s="2"/>
      <x:c r="J23" s="2"/>
      <x:c r="K23" s="2"/>
      <x:c r="L23" s="2"/>
      <x:c r="M23" s="2"/>
    </x:row>
    <x:row r="24">
      <x:c r="A24" s="2" t="str">
        <x:f>IF('사건 접수'!A24="","",'사건 접수'!A24)</x:f>
      </x:c>
      <x:c r="B24" s="12"/>
      <x:c r="C24" s="12"/>
      <x:c r="D24" s="12"/>
      <x:c r="E24" s="12"/>
      <x:c r="F24" s="12"/>
      <x:c r="G24" s="13" t="str">
        <x:f>IF(A24="","",SUM(B24:E24)-IF(F24="",0,F24))</x:f>
      </x:c>
      <x:c r="H24" s="2"/>
      <x:c r="I24" s="2"/>
      <x:c r="J24" s="2"/>
      <x:c r="K24" s="2"/>
      <x:c r="L24" s="2"/>
      <x:c r="M24" s="2"/>
    </x:row>
    <x:row r="25">
      <x:c r="A25" s="2" t="str">
        <x:f>IF('사건 접수'!A25="","",'사건 접수'!A25)</x:f>
      </x:c>
      <x:c r="B25" s="12"/>
      <x:c r="C25" s="12"/>
      <x:c r="D25" s="12"/>
      <x:c r="E25" s="12"/>
      <x:c r="F25" s="12"/>
      <x:c r="G25" s="13" t="str">
        <x:f>IF(A25="","",SUM(B25:E25)-IF(F25="",0,F25))</x:f>
      </x:c>
      <x:c r="H25" s="2"/>
      <x:c r="I25" s="2"/>
      <x:c r="J25" s="2"/>
      <x:c r="K25" s="2"/>
      <x:c r="L25" s="2"/>
      <x:c r="M25" s="2"/>
    </x:row>
    <x:row r="26">
      <x:c r="A26" s="2" t="str">
        <x:f>IF('사건 접수'!A26="","",'사건 접수'!A26)</x:f>
      </x:c>
      <x:c r="B26" s="12"/>
      <x:c r="C26" s="12"/>
      <x:c r="D26" s="12"/>
      <x:c r="E26" s="12"/>
      <x:c r="F26" s="12"/>
      <x:c r="G26" s="13" t="str">
        <x:f>IF(A26="","",SUM(B26:E26)-IF(F26="",0,F26))</x:f>
      </x:c>
      <x:c r="H26" s="2"/>
      <x:c r="I26" s="2"/>
      <x:c r="J26" s="2"/>
      <x:c r="K26" s="2"/>
      <x:c r="L26" s="2"/>
      <x:c r="M26" s="2"/>
    </x:row>
    <x:row r="27">
      <x:c r="A27" s="2" t="str">
        <x:f>IF('사건 접수'!A27="","",'사건 접수'!A27)</x:f>
      </x:c>
      <x:c r="B27" s="12"/>
      <x:c r="C27" s="12"/>
      <x:c r="D27" s="12"/>
      <x:c r="E27" s="12"/>
      <x:c r="F27" s="12"/>
      <x:c r="G27" s="13" t="str">
        <x:f>IF(A27="","",SUM(B27:E27)-IF(F27="",0,F27))</x:f>
      </x:c>
      <x:c r="H27" s="2"/>
      <x:c r="I27" s="2"/>
      <x:c r="J27" s="2"/>
      <x:c r="K27" s="2"/>
      <x:c r="L27" s="2"/>
      <x:c r="M27" s="2"/>
    </x:row>
    <x:row r="28">
      <x:c r="A28" s="2" t="str">
        <x:f>IF('사건 접수'!A28="","",'사건 접수'!A28)</x:f>
      </x:c>
      <x:c r="B28" s="12"/>
      <x:c r="C28" s="12"/>
      <x:c r="D28" s="12"/>
      <x:c r="E28" s="12"/>
      <x:c r="F28" s="12"/>
      <x:c r="G28" s="13" t="str">
        <x:f>IF(A28="","",SUM(B28:E28)-IF(F28="",0,F28))</x:f>
      </x:c>
      <x:c r="H28" s="2"/>
      <x:c r="I28" s="2"/>
      <x:c r="J28" s="2"/>
      <x:c r="K28" s="2"/>
      <x:c r="L28" s="2"/>
      <x:c r="M28" s="2"/>
    </x:row>
    <x:row r="29">
      <x:c r="A29" s="2" t="str">
        <x:f>IF('사건 접수'!A29="","",'사건 접수'!A29)</x:f>
      </x:c>
      <x:c r="B29" s="12"/>
      <x:c r="C29" s="12"/>
      <x:c r="D29" s="12"/>
      <x:c r="E29" s="12"/>
      <x:c r="F29" s="12"/>
      <x:c r="G29" s="13" t="str">
        <x:f>IF(A29="","",SUM(B29:E29)-IF(F29="",0,F29))</x:f>
      </x:c>
      <x:c r="H29" s="2"/>
      <x:c r="I29" s="2"/>
      <x:c r="J29" s="2"/>
      <x:c r="K29" s="2"/>
      <x:c r="L29" s="2"/>
      <x:c r="M29" s="2"/>
    </x:row>
    <x:row r="30">
      <x:c r="A30" s="2" t="str">
        <x:f>IF('사건 접수'!A30="","",'사건 접수'!A30)</x:f>
      </x:c>
      <x:c r="B30" s="12"/>
      <x:c r="C30" s="12"/>
      <x:c r="D30" s="12"/>
      <x:c r="E30" s="12"/>
      <x:c r="F30" s="12"/>
      <x:c r="G30" s="13" t="str">
        <x:f>IF(A30="","",SUM(B30:E30)-IF(F30="",0,F30))</x:f>
      </x:c>
      <x:c r="H30" s="2"/>
      <x:c r="I30" s="2"/>
      <x:c r="J30" s="2"/>
      <x:c r="K30" s="2"/>
      <x:c r="L30" s="2"/>
      <x:c r="M30" s="2"/>
    </x:row>
    <x:row r="31">
      <x:c r="A31" s="2" t="str">
        <x:f>IF('사건 접수'!A31="","",'사건 접수'!A31)</x:f>
      </x:c>
      <x:c r="B31" s="12"/>
      <x:c r="C31" s="12"/>
      <x:c r="D31" s="12"/>
      <x:c r="E31" s="12"/>
      <x:c r="F31" s="12"/>
      <x:c r="G31" s="13" t="str">
        <x:f>IF(A31="","",SUM(B31:E31)-IF(F31="",0,F31))</x:f>
      </x:c>
      <x:c r="H31" s="2"/>
      <x:c r="I31" s="2"/>
      <x:c r="J31" s="2"/>
      <x:c r="K31" s="2"/>
      <x:c r="L31" s="2"/>
      <x:c r="M31" s="2"/>
    </x:row>
    <x:row r="32">
      <x:c r="A32" s="2" t="str">
        <x:f>IF('사건 접수'!A32="","",'사건 접수'!A32)</x:f>
      </x:c>
      <x:c r="B32" s="12"/>
      <x:c r="C32" s="12"/>
      <x:c r="D32" s="12"/>
      <x:c r="E32" s="12"/>
      <x:c r="F32" s="12"/>
      <x:c r="G32" s="13" t="str">
        <x:f>IF(A32="","",SUM(B32:E32)-IF(F32="",0,F32))</x:f>
      </x:c>
      <x:c r="H32" s="2"/>
      <x:c r="I32" s="2"/>
      <x:c r="J32" s="2"/>
      <x:c r="K32" s="2"/>
      <x:c r="L32" s="2"/>
      <x:c r="M32" s="2"/>
    </x:row>
    <x:row r="33">
      <x:c r="A33" s="2" t="str">
        <x:f>IF('사건 접수'!A33="","",'사건 접수'!A33)</x:f>
      </x:c>
      <x:c r="B33" s="12"/>
      <x:c r="C33" s="12"/>
      <x:c r="D33" s="12"/>
      <x:c r="E33" s="12"/>
      <x:c r="F33" s="12"/>
      <x:c r="G33" s="13" t="str">
        <x:f>IF(A33="","",SUM(B33:E33)-IF(F33="",0,F33))</x:f>
      </x:c>
      <x:c r="H33" s="2"/>
      <x:c r="I33" s="2"/>
      <x:c r="J33" s="2"/>
      <x:c r="K33" s="2"/>
      <x:c r="L33" s="2"/>
      <x:c r="M33" s="2"/>
    </x:row>
    <x:row r="34">
      <x:c r="A34" s="2" t="str">
        <x:f>IF('사건 접수'!A34="","",'사건 접수'!A34)</x:f>
      </x:c>
      <x:c r="B34" s="12"/>
      <x:c r="C34" s="12"/>
      <x:c r="D34" s="12"/>
      <x:c r="E34" s="12"/>
      <x:c r="F34" s="12"/>
      <x:c r="G34" s="13" t="str">
        <x:f>IF(A34="","",SUM(B34:E34)-IF(F34="",0,F34))</x:f>
      </x:c>
      <x:c r="H34" s="2"/>
      <x:c r="I34" s="2"/>
      <x:c r="J34" s="2"/>
      <x:c r="K34" s="2"/>
      <x:c r="L34" s="2"/>
      <x:c r="M34" s="2"/>
    </x:row>
    <x:row r="35">
      <x:c r="A35" s="2" t="str">
        <x:f>IF('사건 접수'!A35="","",'사건 접수'!A35)</x:f>
      </x:c>
      <x:c r="B35" s="12"/>
      <x:c r="C35" s="12"/>
      <x:c r="D35" s="12"/>
      <x:c r="E35" s="12"/>
      <x:c r="F35" s="12"/>
      <x:c r="G35" s="13" t="str">
        <x:f>IF(A35="","",SUM(B35:E35)-IF(F35="",0,F35))</x:f>
      </x:c>
      <x:c r="H35" s="2"/>
      <x:c r="I35" s="2"/>
      <x:c r="J35" s="2"/>
      <x:c r="K35" s="2"/>
      <x:c r="L35" s="2"/>
      <x:c r="M35" s="2"/>
    </x:row>
    <x:row r="36">
      <x:c r="A36" s="2" t="str">
        <x:f>IF('사건 접수'!A36="","",'사건 접수'!A36)</x:f>
      </x:c>
      <x:c r="B36" s="12"/>
      <x:c r="C36" s="12"/>
      <x:c r="D36" s="12"/>
      <x:c r="E36" s="12"/>
      <x:c r="F36" s="12"/>
      <x:c r="G36" s="13" t="str">
        <x:f>IF(A36="","",SUM(B36:E36)-IF(F36="",0,F36))</x:f>
      </x:c>
      <x:c r="H36" s="2"/>
      <x:c r="I36" s="2"/>
      <x:c r="J36" s="2"/>
      <x:c r="K36" s="2"/>
      <x:c r="L36" s="2"/>
      <x:c r="M36" s="2"/>
    </x:row>
    <x:row r="37">
      <x:c r="A37" s="2" t="str">
        <x:f>IF('사건 접수'!A37="","",'사건 접수'!A37)</x:f>
      </x:c>
      <x:c r="B37" s="12"/>
      <x:c r="C37" s="12"/>
      <x:c r="D37" s="12"/>
      <x:c r="E37" s="12"/>
      <x:c r="F37" s="12"/>
      <x:c r="G37" s="13" t="str">
        <x:f>IF(A37="","",SUM(B37:E37)-IF(F37="",0,F37))</x:f>
      </x:c>
      <x:c r="H37" s="2"/>
      <x:c r="I37" s="2"/>
      <x:c r="J37" s="2"/>
      <x:c r="K37" s="2"/>
      <x:c r="L37" s="2"/>
      <x:c r="M37" s="2"/>
    </x:row>
    <x:row r="38">
      <x:c r="A38" s="2" t="str">
        <x:f>IF('사건 접수'!A38="","",'사건 접수'!A38)</x:f>
      </x:c>
      <x:c r="B38" s="12"/>
      <x:c r="C38" s="12"/>
      <x:c r="D38" s="12"/>
      <x:c r="E38" s="12"/>
      <x:c r="F38" s="12"/>
      <x:c r="G38" s="13" t="str">
        <x:f>IF(A38="","",SUM(B38:E38)-IF(F38="",0,F38))</x:f>
      </x:c>
      <x:c r="H38" s="2"/>
      <x:c r="I38" s="2"/>
      <x:c r="J38" s="2"/>
      <x:c r="K38" s="2"/>
      <x:c r="L38" s="2"/>
      <x:c r="M38" s="2"/>
    </x:row>
    <x:row r="39">
      <x:c r="A39" s="2" t="str">
        <x:f>IF('사건 접수'!A39="","",'사건 접수'!A39)</x:f>
      </x:c>
      <x:c r="B39" s="12"/>
      <x:c r="C39" s="12"/>
      <x:c r="D39" s="12"/>
      <x:c r="E39" s="12"/>
      <x:c r="F39" s="12"/>
      <x:c r="G39" s="13" t="str">
        <x:f>IF(A39="","",SUM(B39:E39)-IF(F39="",0,F39))</x:f>
      </x:c>
      <x:c r="H39" s="2"/>
      <x:c r="I39" s="2"/>
      <x:c r="J39" s="2"/>
      <x:c r="K39" s="2"/>
      <x:c r="L39" s="2"/>
      <x:c r="M39" s="2"/>
    </x:row>
    <x:row r="40">
      <x:c r="A40" s="2" t="str">
        <x:f>IF('사건 접수'!A40="","",'사건 접수'!A40)</x:f>
      </x:c>
      <x:c r="B40" s="12"/>
      <x:c r="C40" s="12"/>
      <x:c r="D40" s="12"/>
      <x:c r="E40" s="12"/>
      <x:c r="F40" s="12"/>
      <x:c r="G40" s="13" t="str">
        <x:f>IF(A40="","",SUM(B40:E40)-IF(F40="",0,F40))</x:f>
      </x:c>
      <x:c r="H40" s="2"/>
      <x:c r="I40" s="2"/>
      <x:c r="J40" s="2"/>
      <x:c r="K40" s="2"/>
      <x:c r="L40" s="2"/>
      <x:c r="M40" s="2"/>
    </x:row>
    <x:row r="41">
      <x:c r="A41" s="2" t="str">
        <x:f>IF('사건 접수'!A41="","",'사건 접수'!A41)</x:f>
      </x:c>
      <x:c r="B41" s="12"/>
      <x:c r="C41" s="12"/>
      <x:c r="D41" s="12"/>
      <x:c r="E41" s="12"/>
      <x:c r="F41" s="12"/>
      <x:c r="G41" s="13" t="str">
        <x:f>IF(A41="","",SUM(B41:E41)-IF(F41="",0,F41))</x:f>
      </x:c>
      <x:c r="H41" s="2"/>
      <x:c r="I41" s="2"/>
      <x:c r="J41" s="2"/>
      <x:c r="K41" s="2"/>
      <x:c r="L41" s="2"/>
      <x:c r="M41" s="2"/>
    </x:row>
    <x:row r="42">
      <x:c r="A42" s="2" t="str">
        <x:f>IF('사건 접수'!A42="","",'사건 접수'!A42)</x:f>
      </x:c>
      <x:c r="B42" s="12"/>
      <x:c r="C42" s="12"/>
      <x:c r="D42" s="12"/>
      <x:c r="E42" s="12"/>
      <x:c r="F42" s="12"/>
      <x:c r="G42" s="13" t="str">
        <x:f>IF(A42="","",SUM(B42:E42)-IF(F42="",0,F42))</x:f>
      </x:c>
      <x:c r="H42" s="2"/>
      <x:c r="I42" s="2"/>
      <x:c r="J42" s="2"/>
      <x:c r="K42" s="2"/>
      <x:c r="L42" s="2"/>
      <x:c r="M42" s="2"/>
    </x:row>
    <x:row r="43">
      <x:c r="A43" s="2" t="str">
        <x:f>IF('사건 접수'!A43="","",'사건 접수'!A43)</x:f>
      </x:c>
      <x:c r="B43" s="12"/>
      <x:c r="C43" s="12"/>
      <x:c r="D43" s="12"/>
      <x:c r="E43" s="12"/>
      <x:c r="F43" s="12"/>
      <x:c r="G43" s="13" t="str">
        <x:f>IF(A43="","",SUM(B43:E43)-IF(F43="",0,F43))</x:f>
      </x:c>
      <x:c r="H43" s="2"/>
      <x:c r="I43" s="2"/>
      <x:c r="J43" s="2"/>
      <x:c r="K43" s="2"/>
      <x:c r="L43" s="2"/>
      <x:c r="M43" s="2"/>
    </x:row>
    <x:row r="44">
      <x:c r="A44" s="2" t="str">
        <x:f>IF('사건 접수'!A44="","",'사건 접수'!A44)</x:f>
      </x:c>
      <x:c r="B44" s="12"/>
      <x:c r="C44" s="12"/>
      <x:c r="D44" s="12"/>
      <x:c r="E44" s="12"/>
      <x:c r="F44" s="12"/>
      <x:c r="G44" s="13" t="str">
        <x:f>IF(A44="","",SUM(B44:E44)-IF(F44="",0,F44))</x:f>
      </x:c>
      <x:c r="H44" s="2"/>
      <x:c r="I44" s="2"/>
      <x:c r="J44" s="2"/>
      <x:c r="K44" s="2"/>
      <x:c r="L44" s="2"/>
      <x:c r="M44" s="2"/>
    </x:row>
    <x:row r="45">
      <x:c r="A45" s="2" t="str">
        <x:f>IF('사건 접수'!A45="","",'사건 접수'!A45)</x:f>
      </x:c>
      <x:c r="B45" s="12"/>
      <x:c r="C45" s="12"/>
      <x:c r="D45" s="12"/>
      <x:c r="E45" s="12"/>
      <x:c r="F45" s="12"/>
      <x:c r="G45" s="13" t="str">
        <x:f>IF(A45="","",SUM(B45:E45)-IF(F45="",0,F45))</x:f>
      </x:c>
      <x:c r="H45" s="2"/>
      <x:c r="I45" s="2"/>
      <x:c r="J45" s="2"/>
      <x:c r="K45" s="2"/>
      <x:c r="L45" s="2"/>
      <x:c r="M45" s="2"/>
    </x:row>
    <x:row r="46">
      <x:c r="A46" s="2" t="str">
        <x:f>IF('사건 접수'!A46="","",'사건 접수'!A46)</x:f>
      </x:c>
      <x:c r="B46" s="12"/>
      <x:c r="C46" s="12"/>
      <x:c r="D46" s="12"/>
      <x:c r="E46" s="12"/>
      <x:c r="F46" s="12"/>
      <x:c r="G46" s="13" t="str">
        <x:f>IF(A46="","",SUM(B46:E46)-IF(F46="",0,F46))</x:f>
      </x:c>
      <x:c r="H46" s="2"/>
      <x:c r="I46" s="2"/>
      <x:c r="J46" s="2"/>
      <x:c r="K46" s="2"/>
      <x:c r="L46" s="2"/>
      <x:c r="M46" s="2"/>
    </x:row>
    <x:row r="47">
      <x:c r="A47" s="2" t="str">
        <x:f>IF('사건 접수'!A47="","",'사건 접수'!A47)</x:f>
      </x:c>
      <x:c r="B47" s="12"/>
      <x:c r="C47" s="12"/>
      <x:c r="D47" s="12"/>
      <x:c r="E47" s="12"/>
      <x:c r="F47" s="12"/>
      <x:c r="G47" s="13" t="str">
        <x:f>IF(A47="","",SUM(B47:E47)-IF(F47="",0,F47))</x:f>
      </x:c>
      <x:c r="H47" s="2"/>
      <x:c r="I47" s="2"/>
      <x:c r="J47" s="2"/>
      <x:c r="K47" s="2"/>
      <x:c r="L47" s="2"/>
      <x:c r="M47" s="2"/>
    </x:row>
    <x:row r="48">
      <x:c r="A48" s="2" t="str">
        <x:f>IF('사건 접수'!A48="","",'사건 접수'!A48)</x:f>
      </x:c>
      <x:c r="B48" s="12"/>
      <x:c r="C48" s="12"/>
      <x:c r="D48" s="12"/>
      <x:c r="E48" s="12"/>
      <x:c r="F48" s="12"/>
      <x:c r="G48" s="13" t="str">
        <x:f>IF(A48="","",SUM(B48:E48)-IF(F48="",0,F48))</x:f>
      </x:c>
      <x:c r="H48" s="2"/>
      <x:c r="I48" s="2"/>
      <x:c r="J48" s="2"/>
      <x:c r="K48" s="2"/>
      <x:c r="L48" s="2"/>
      <x:c r="M48" s="2"/>
    </x:row>
    <x:row r="49">
      <x:c r="A49" s="2" t="str">
        <x:f>IF('사건 접수'!A49="","",'사건 접수'!A49)</x:f>
      </x:c>
      <x:c r="B49" s="12"/>
      <x:c r="C49" s="12"/>
      <x:c r="D49" s="12"/>
      <x:c r="E49" s="12"/>
      <x:c r="F49" s="12"/>
      <x:c r="G49" s="13" t="str">
        <x:f>IF(A49="","",SUM(B49:E49)-IF(F49="",0,F49))</x:f>
      </x:c>
      <x:c r="H49" s="2"/>
      <x:c r="I49" s="2"/>
      <x:c r="J49" s="2"/>
      <x:c r="K49" s="2"/>
      <x:c r="L49" s="2"/>
      <x:c r="M49" s="2"/>
    </x:row>
    <x:row r="50">
      <x:c r="A50" s="2" t="str">
        <x:f>IF('사건 접수'!A50="","",'사건 접수'!A50)</x:f>
      </x:c>
      <x:c r="B50" s="12"/>
      <x:c r="C50" s="12"/>
      <x:c r="D50" s="12"/>
      <x:c r="E50" s="12"/>
      <x:c r="F50" s="12"/>
      <x:c r="G50" s="13" t="str">
        <x:f>IF(A50="","",SUM(B50:E50)-IF(F50="",0,F50))</x:f>
      </x:c>
      <x:c r="H50" s="2"/>
      <x:c r="I50" s="2"/>
      <x:c r="J50" s="2"/>
      <x:c r="K50" s="2"/>
      <x:c r="L50" s="2"/>
      <x:c r="M50" s="2"/>
    </x:row>
    <x:row r="51">
      <x:c r="A51" s="2" t="str">
        <x:f>IF('사건 접수'!A51="","",'사건 접수'!A51)</x:f>
      </x:c>
      <x:c r="B51" s="12"/>
      <x:c r="C51" s="12"/>
      <x:c r="D51" s="12"/>
      <x:c r="E51" s="12"/>
      <x:c r="F51" s="12"/>
      <x:c r="G51" s="13" t="str">
        <x:f>IF(A51="","",SUM(B51:E51)-IF(F51="",0,F51))</x:f>
      </x:c>
      <x:c r="H51" s="2"/>
      <x:c r="I51" s="2"/>
      <x:c r="J51" s="2"/>
      <x:c r="K51" s="2"/>
      <x:c r="L51" s="2"/>
      <x:c r="M51" s="2"/>
    </x:row>
    <x:row r="52">
      <x:c r="A52" s="2" t="str">
        <x:f>IF('사건 접수'!A52="","",'사건 접수'!A52)</x:f>
      </x:c>
      <x:c r="B52" s="12"/>
      <x:c r="C52" s="12"/>
      <x:c r="D52" s="12"/>
      <x:c r="E52" s="12"/>
      <x:c r="F52" s="12"/>
      <x:c r="G52" s="13" t="str">
        <x:f>IF(A52="","",SUM(B52:E52)-IF(F52="",0,F52))</x:f>
      </x:c>
      <x:c r="H52" s="2"/>
      <x:c r="I52" s="2"/>
      <x:c r="J52" s="2"/>
      <x:c r="K52" s="2"/>
      <x:c r="L52" s="2"/>
      <x:c r="M52" s="2"/>
    </x:row>
    <x:row r="53">
      <x:c r="A53" s="2" t="str">
        <x:f>IF('사건 접수'!A53="","",'사건 접수'!A53)</x:f>
      </x:c>
      <x:c r="B53" s="12"/>
      <x:c r="C53" s="12"/>
      <x:c r="D53" s="12"/>
      <x:c r="E53" s="12"/>
      <x:c r="F53" s="12"/>
      <x:c r="G53" s="13" t="str">
        <x:f>IF(A53="","",SUM(B53:E53)-IF(F53="",0,F53))</x:f>
      </x:c>
      <x:c r="H53" s="2"/>
      <x:c r="I53" s="2"/>
      <x:c r="J53" s="2"/>
      <x:c r="K53" s="2"/>
      <x:c r="L53" s="2"/>
      <x:c r="M53" s="2"/>
    </x:row>
    <x:row r="54">
      <x:c r="A54" s="2" t="str">
        <x:f>IF('사건 접수'!A54="","",'사건 접수'!A54)</x:f>
      </x:c>
      <x:c r="B54" s="12"/>
      <x:c r="C54" s="12"/>
      <x:c r="D54" s="12"/>
      <x:c r="E54" s="12"/>
      <x:c r="F54" s="12"/>
      <x:c r="G54" s="13" t="str">
        <x:f>IF(A54="","",SUM(B54:E54)-IF(F54="",0,F54))</x:f>
      </x:c>
      <x:c r="H54" s="2"/>
      <x:c r="I54" s="2"/>
      <x:c r="J54" s="2"/>
      <x:c r="K54" s="2"/>
      <x:c r="L54" s="2"/>
      <x:c r="M54" s="2"/>
    </x:row>
    <x:row r="55">
      <x:c r="A55" s="2" t="str">
        <x:f>IF('사건 접수'!A55="","",'사건 접수'!A55)</x:f>
      </x:c>
      <x:c r="B55" s="12"/>
      <x:c r="C55" s="12"/>
      <x:c r="D55" s="12"/>
      <x:c r="E55" s="12"/>
      <x:c r="F55" s="12"/>
      <x:c r="G55" s="13" t="str">
        <x:f>IF(A55="","",SUM(B55:E55)-IF(F55="",0,F55))</x:f>
      </x:c>
      <x:c r="H55" s="2"/>
      <x:c r="I55" s="2"/>
      <x:c r="J55" s="2"/>
      <x:c r="K55" s="2"/>
      <x:c r="L55" s="2"/>
      <x:c r="M55" s="2"/>
    </x:row>
    <x:row r="56">
      <x:c r="A56" s="2" t="str">
        <x:f>IF('사건 접수'!A56="","",'사건 접수'!A56)</x:f>
      </x:c>
      <x:c r="B56" s="12"/>
      <x:c r="C56" s="12"/>
      <x:c r="D56" s="12"/>
      <x:c r="E56" s="12"/>
      <x:c r="F56" s="12"/>
      <x:c r="G56" s="13" t="str">
        <x:f>IF(A56="","",SUM(B56:E56)-IF(F56="",0,F56))</x:f>
      </x:c>
      <x:c r="H56" s="2"/>
      <x:c r="I56" s="2"/>
      <x:c r="J56" s="2"/>
      <x:c r="K56" s="2"/>
      <x:c r="L56" s="2"/>
      <x:c r="M56" s="2"/>
    </x:row>
    <x:row r="57">
      <x:c r="A57" s="2" t="str">
        <x:f>IF('사건 접수'!A57="","",'사건 접수'!A57)</x:f>
      </x:c>
      <x:c r="B57" s="12"/>
      <x:c r="C57" s="12"/>
      <x:c r="D57" s="12"/>
      <x:c r="E57" s="12"/>
      <x:c r="F57" s="12"/>
      <x:c r="G57" s="13" t="str">
        <x:f>IF(A57="","",SUM(B57:E57)-IF(F57="",0,F57))</x:f>
      </x:c>
      <x:c r="H57" s="2"/>
      <x:c r="I57" s="2"/>
      <x:c r="J57" s="2"/>
      <x:c r="K57" s="2"/>
      <x:c r="L57" s="2"/>
      <x:c r="M57" s="2"/>
    </x:row>
    <x:row r="58">
      <x:c r="A58" s="2" t="str">
        <x:f>IF('사건 접수'!A58="","",'사건 접수'!A58)</x:f>
      </x:c>
      <x:c r="B58" s="12"/>
      <x:c r="C58" s="12"/>
      <x:c r="D58" s="12"/>
      <x:c r="E58" s="12"/>
      <x:c r="F58" s="12"/>
      <x:c r="G58" s="13" t="str">
        <x:f>IF(A58="","",SUM(B58:E58)-IF(F58="",0,F58))</x:f>
      </x:c>
      <x:c r="H58" s="2"/>
      <x:c r="I58" s="2"/>
      <x:c r="J58" s="2"/>
      <x:c r="K58" s="2"/>
      <x:c r="L58" s="2"/>
      <x:c r="M58" s="2"/>
    </x:row>
    <x:row r="59">
      <x:c r="A59" s="2" t="str">
        <x:f>IF('사건 접수'!A59="","",'사건 접수'!A59)</x:f>
      </x:c>
      <x:c r="B59" s="12"/>
      <x:c r="C59" s="12"/>
      <x:c r="D59" s="12"/>
      <x:c r="E59" s="12"/>
      <x:c r="F59" s="12"/>
      <x:c r="G59" s="13" t="str">
        <x:f>IF(A59="","",SUM(B59:E59)-IF(F59="",0,F59))</x:f>
      </x:c>
      <x:c r="H59" s="2"/>
      <x:c r="I59" s="2"/>
      <x:c r="J59" s="2"/>
      <x:c r="K59" s="2"/>
      <x:c r="L59" s="2"/>
      <x:c r="M59" s="2"/>
    </x:row>
    <x:row r="60">
      <x:c r="A60" s="2" t="str">
        <x:f>IF('사건 접수'!A60="","",'사건 접수'!A60)</x:f>
      </x:c>
      <x:c r="B60" s="12"/>
      <x:c r="C60" s="12"/>
      <x:c r="D60" s="12"/>
      <x:c r="E60" s="12"/>
      <x:c r="F60" s="12"/>
      <x:c r="G60" s="13" t="str">
        <x:f>IF(A60="","",SUM(B60:E60)-IF(F60="",0,F60))</x:f>
      </x:c>
      <x:c r="H60" s="2"/>
      <x:c r="I60" s="2"/>
      <x:c r="J60" s="2"/>
      <x:c r="K60" s="2"/>
      <x:c r="L60" s="2"/>
      <x:c r="M60" s="2"/>
    </x:row>
    <x:row r="61">
      <x:c r="A61" s="2" t="str">
        <x:f>IF('사건 접수'!A61="","",'사건 접수'!A61)</x:f>
      </x:c>
      <x:c r="B61" s="12"/>
      <x:c r="C61" s="12"/>
      <x:c r="D61" s="12"/>
      <x:c r="E61" s="12"/>
      <x:c r="F61" s="12"/>
      <x:c r="G61" s="13" t="str">
        <x:f>IF(A61="","",SUM(B61:E61)-IF(F61="",0,F61))</x:f>
      </x:c>
      <x:c r="H61" s="2"/>
      <x:c r="I61" s="2"/>
      <x:c r="J61" s="2"/>
      <x:c r="K61" s="2"/>
      <x:c r="L61" s="2"/>
      <x:c r="M61" s="2"/>
    </x:row>
    <x:row r="62">
      <x:c r="A62" s="2" t="str">
        <x:f>IF('사건 접수'!A62="","",'사건 접수'!A62)</x:f>
      </x:c>
      <x:c r="B62" s="12"/>
      <x:c r="C62" s="12"/>
      <x:c r="D62" s="12"/>
      <x:c r="E62" s="12"/>
      <x:c r="F62" s="12"/>
      <x:c r="G62" s="13" t="str">
        <x:f>IF(A62="","",SUM(B62:E62)-IF(F62="",0,F62))</x:f>
      </x:c>
      <x:c r="H62" s="2"/>
      <x:c r="I62" s="2"/>
      <x:c r="J62" s="2"/>
      <x:c r="K62" s="2"/>
      <x:c r="L62" s="2"/>
      <x:c r="M62" s="2"/>
    </x:row>
    <x:row r="63">
      <x:c r="A63" s="2" t="str">
        <x:f>IF('사건 접수'!A63="","",'사건 접수'!A63)</x:f>
      </x:c>
      <x:c r="B63" s="12"/>
      <x:c r="C63" s="12"/>
      <x:c r="D63" s="12"/>
      <x:c r="E63" s="12"/>
      <x:c r="F63" s="12"/>
      <x:c r="G63" s="13" t="str">
        <x:f>IF(A63="","",SUM(B63:E63)-IF(F63="",0,F63))</x:f>
      </x:c>
      <x:c r="H63" s="2"/>
      <x:c r="I63" s="2"/>
      <x:c r="J63" s="2"/>
      <x:c r="K63" s="2"/>
      <x:c r="L63" s="2"/>
      <x:c r="M63" s="2"/>
    </x:row>
    <x:row r="64">
      <x:c r="A64" s="2" t="str">
        <x:f>IF('사건 접수'!A64="","",'사건 접수'!A64)</x:f>
      </x:c>
      <x:c r="B64" s="12"/>
      <x:c r="C64" s="12"/>
      <x:c r="D64" s="12"/>
      <x:c r="E64" s="12"/>
      <x:c r="F64" s="12"/>
      <x:c r="G64" s="13" t="str">
        <x:f>IF(A64="","",SUM(B64:E64)-IF(F64="",0,F64))</x:f>
      </x:c>
      <x:c r="H64" s="2"/>
      <x:c r="I64" s="2"/>
      <x:c r="J64" s="2"/>
      <x:c r="K64" s="2"/>
      <x:c r="L64" s="2"/>
      <x:c r="M64" s="2"/>
    </x:row>
    <x:row r="65">
      <x:c r="A65" s="2" t="str">
        <x:f>IF('사건 접수'!A65="","",'사건 접수'!A65)</x:f>
      </x:c>
      <x:c r="B65" s="12"/>
      <x:c r="C65" s="12"/>
      <x:c r="D65" s="12"/>
      <x:c r="E65" s="12"/>
      <x:c r="F65" s="12"/>
      <x:c r="G65" s="13" t="str">
        <x:f>IF(A65="","",SUM(B65:E65)-IF(F65="",0,F65))</x:f>
      </x:c>
      <x:c r="H65" s="2"/>
      <x:c r="I65" s="2"/>
      <x:c r="J65" s="2"/>
      <x:c r="K65" s="2"/>
      <x:c r="L65" s="2"/>
      <x:c r="M65" s="2"/>
    </x:row>
    <x:row r="66">
      <x:c r="A66" s="2" t="str">
        <x:f>IF('사건 접수'!A66="","",'사건 접수'!A66)</x:f>
      </x:c>
      <x:c r="B66" s="12"/>
      <x:c r="C66" s="12"/>
      <x:c r="D66" s="12"/>
      <x:c r="E66" s="12"/>
      <x:c r="F66" s="12"/>
      <x:c r="G66" s="13" t="str">
        <x:f>IF(A66="","",SUM(B66:E66)-IF(F66="",0,F66))</x:f>
      </x:c>
      <x:c r="H66" s="2"/>
      <x:c r="I66" s="2"/>
      <x:c r="J66" s="2"/>
      <x:c r="K66" s="2"/>
      <x:c r="L66" s="2"/>
      <x:c r="M66" s="2"/>
    </x:row>
    <x:row r="67">
      <x:c r="A67" s="2" t="str">
        <x:f>IF('사건 접수'!A67="","",'사건 접수'!A67)</x:f>
      </x:c>
      <x:c r="B67" s="12"/>
      <x:c r="C67" s="12"/>
      <x:c r="D67" s="12"/>
      <x:c r="E67" s="12"/>
      <x:c r="F67" s="12"/>
      <x:c r="G67" s="13" t="str">
        <x:f>IF(A67="","",SUM(B67:E67)-IF(F67="",0,F67))</x:f>
      </x:c>
      <x:c r="H67" s="2"/>
      <x:c r="I67" s="2"/>
      <x:c r="J67" s="2"/>
      <x:c r="K67" s="2"/>
      <x:c r="L67" s="2"/>
      <x:c r="M67" s="2"/>
    </x:row>
    <x:row r="68">
      <x:c r="A68" s="2" t="str">
        <x:f>IF('사건 접수'!A68="","",'사건 접수'!A68)</x:f>
      </x:c>
      <x:c r="B68" s="12"/>
      <x:c r="C68" s="12"/>
      <x:c r="D68" s="12"/>
      <x:c r="E68" s="12"/>
      <x:c r="F68" s="12"/>
      <x:c r="G68" s="13" t="str">
        <x:f>IF(A68="","",SUM(B68:E68)-IF(F68="",0,F68))</x:f>
      </x:c>
      <x:c r="H68" s="2"/>
      <x:c r="I68" s="2"/>
      <x:c r="J68" s="2"/>
      <x:c r="K68" s="2"/>
      <x:c r="L68" s="2"/>
      <x:c r="M68" s="2"/>
    </x:row>
    <x:row r="69">
      <x:c r="A69" s="2" t="str">
        <x:f>IF('사건 접수'!A69="","",'사건 접수'!A69)</x:f>
      </x:c>
      <x:c r="B69" s="12"/>
      <x:c r="C69" s="12"/>
      <x:c r="D69" s="12"/>
      <x:c r="E69" s="12"/>
      <x:c r="F69" s="12"/>
      <x:c r="G69" s="13" t="str">
        <x:f>IF(A69="","",SUM(B69:E69)-IF(F69="",0,F69))</x:f>
      </x:c>
      <x:c r="H69" s="2"/>
      <x:c r="I69" s="2"/>
      <x:c r="J69" s="2"/>
      <x:c r="K69" s="2"/>
      <x:c r="L69" s="2"/>
      <x:c r="M69" s="2"/>
    </x:row>
    <x:row r="70">
      <x:c r="A70" s="2" t="str">
        <x:f>IF('사건 접수'!A70="","",'사건 접수'!A70)</x:f>
      </x:c>
      <x:c r="B70" s="12"/>
      <x:c r="C70" s="12"/>
      <x:c r="D70" s="12"/>
      <x:c r="E70" s="12"/>
      <x:c r="F70" s="12"/>
      <x:c r="G70" s="13" t="str">
        <x:f>IF(A70="","",SUM(B70:E70)-IF(F70="",0,F70))</x:f>
      </x:c>
      <x:c r="H70" s="2"/>
      <x:c r="I70" s="2"/>
      <x:c r="J70" s="2"/>
      <x:c r="K70" s="2"/>
      <x:c r="L70" s="2"/>
      <x:c r="M70" s="2"/>
    </x:row>
    <x:row r="71">
      <x:c r="A71" s="2" t="str">
        <x:f>IF('사건 접수'!A71="","",'사건 접수'!A71)</x:f>
      </x:c>
      <x:c r="B71" s="12"/>
      <x:c r="C71" s="12"/>
      <x:c r="D71" s="12"/>
      <x:c r="E71" s="12"/>
      <x:c r="F71" s="12"/>
      <x:c r="G71" s="13" t="str">
        <x:f>IF(A71="","",SUM(B71:E71)-IF(F71="",0,F71))</x:f>
      </x:c>
      <x:c r="H71" s="2"/>
      <x:c r="I71" s="2"/>
      <x:c r="J71" s="2"/>
      <x:c r="K71" s="2"/>
      <x:c r="L71" s="2"/>
      <x:c r="M71" s="2"/>
    </x:row>
    <x:row r="72">
      <x:c r="A72" s="2" t="str">
        <x:f>IF('사건 접수'!A72="","",'사건 접수'!A72)</x:f>
      </x:c>
      <x:c r="B72" s="12"/>
      <x:c r="C72" s="12"/>
      <x:c r="D72" s="12"/>
      <x:c r="E72" s="12"/>
      <x:c r="F72" s="12"/>
      <x:c r="G72" s="13" t="str">
        <x:f>IF(A72="","",SUM(B72:E72)-IF(F72="",0,F72))</x:f>
      </x:c>
      <x:c r="H72" s="2"/>
      <x:c r="I72" s="2"/>
      <x:c r="J72" s="2"/>
      <x:c r="K72" s="2"/>
      <x:c r="L72" s="2"/>
      <x:c r="M72" s="2"/>
    </x:row>
    <x:row r="73">
      <x:c r="A73" s="2" t="str">
        <x:f>IF('사건 접수'!A73="","",'사건 접수'!A73)</x:f>
      </x:c>
      <x:c r="B73" s="12"/>
      <x:c r="C73" s="12"/>
      <x:c r="D73" s="12"/>
      <x:c r="E73" s="12"/>
      <x:c r="F73" s="12"/>
      <x:c r="G73" s="13" t="str">
        <x:f>IF(A73="","",SUM(B73:E73)-IF(F73="",0,F73))</x:f>
      </x:c>
      <x:c r="H73" s="2"/>
      <x:c r="I73" s="2"/>
      <x:c r="J73" s="2"/>
      <x:c r="K73" s="2"/>
      <x:c r="L73" s="2"/>
      <x:c r="M73" s="2"/>
    </x:row>
    <x:row r="74">
      <x:c r="A74" s="2" t="str">
        <x:f>IF('사건 접수'!A74="","",'사건 접수'!A74)</x:f>
      </x:c>
      <x:c r="B74" s="12"/>
      <x:c r="C74" s="12"/>
      <x:c r="D74" s="12"/>
      <x:c r="E74" s="12"/>
      <x:c r="F74" s="12"/>
      <x:c r="G74" s="13" t="str">
        <x:f>IF(A74="","",SUM(B74:E74)-IF(F74="",0,F74))</x:f>
      </x:c>
      <x:c r="H74" s="2"/>
      <x:c r="I74" s="2"/>
      <x:c r="J74" s="2"/>
      <x:c r="K74" s="2"/>
      <x:c r="L74" s="2"/>
      <x:c r="M74" s="2"/>
    </x:row>
    <x:row r="75">
      <x:c r="A75" s="2" t="str">
        <x:f>IF('사건 접수'!A75="","",'사건 접수'!A75)</x:f>
      </x:c>
      <x:c r="B75" s="12"/>
      <x:c r="C75" s="12"/>
      <x:c r="D75" s="12"/>
      <x:c r="E75" s="12"/>
      <x:c r="F75" s="12"/>
      <x:c r="G75" s="13" t="str">
        <x:f>IF(A75="","",SUM(B75:E75)-IF(F75="",0,F75))</x:f>
      </x:c>
      <x:c r="H75" s="2"/>
      <x:c r="I75" s="2"/>
      <x:c r="J75" s="2"/>
      <x:c r="K75" s="2"/>
      <x:c r="L75" s="2"/>
      <x:c r="M75" s="2"/>
    </x:row>
    <x:row r="76">
      <x:c r="A76" s="2" t="str">
        <x:f>IF('사건 접수'!A76="","",'사건 접수'!A76)</x:f>
      </x:c>
      <x:c r="B76" s="12"/>
      <x:c r="C76" s="12"/>
      <x:c r="D76" s="12"/>
      <x:c r="E76" s="12"/>
      <x:c r="F76" s="12"/>
      <x:c r="G76" s="13" t="str">
        <x:f>IF(A76="","",SUM(B76:E76)-IF(F76="",0,F76))</x:f>
      </x:c>
      <x:c r="H76" s="2"/>
      <x:c r="I76" s="2"/>
      <x:c r="J76" s="2"/>
      <x:c r="K76" s="2"/>
      <x:c r="L76" s="2"/>
      <x:c r="M76" s="2"/>
    </x:row>
    <x:row r="77">
      <x:c r="A77" s="2" t="str">
        <x:f>IF('사건 접수'!A77="","",'사건 접수'!A77)</x:f>
      </x:c>
      <x:c r="B77" s="12"/>
      <x:c r="C77" s="12"/>
      <x:c r="D77" s="12"/>
      <x:c r="E77" s="12"/>
      <x:c r="F77" s="12"/>
      <x:c r="G77" s="13" t="str">
        <x:f>IF(A77="","",SUM(B77:E77)-IF(F77="",0,F77))</x:f>
      </x:c>
      <x:c r="H77" s="2"/>
      <x:c r="I77" s="2"/>
      <x:c r="J77" s="2"/>
      <x:c r="K77" s="2"/>
      <x:c r="L77" s="2"/>
      <x:c r="M77" s="2"/>
    </x:row>
    <x:row r="78">
      <x:c r="A78" s="2" t="str">
        <x:f>IF('사건 접수'!A78="","",'사건 접수'!A78)</x:f>
      </x:c>
      <x:c r="B78" s="12"/>
      <x:c r="C78" s="12"/>
      <x:c r="D78" s="12"/>
      <x:c r="E78" s="12"/>
      <x:c r="F78" s="12"/>
      <x:c r="G78" s="13" t="str">
        <x:f>IF(A78="","",SUM(B78:E78)-IF(F78="",0,F78))</x:f>
      </x:c>
      <x:c r="H78" s="2"/>
      <x:c r="I78" s="2"/>
      <x:c r="J78" s="2"/>
      <x:c r="K78" s="2"/>
      <x:c r="L78" s="2"/>
      <x:c r="M78" s="2"/>
    </x:row>
    <x:row r="79">
      <x:c r="A79" s="2" t="str">
        <x:f>IF('사건 접수'!A79="","",'사건 접수'!A79)</x:f>
      </x:c>
      <x:c r="B79" s="12"/>
      <x:c r="C79" s="12"/>
      <x:c r="D79" s="12"/>
      <x:c r="E79" s="12"/>
      <x:c r="F79" s="12"/>
      <x:c r="G79" s="13" t="str">
        <x:f>IF(A79="","",SUM(B79:E79)-IF(F79="",0,F79))</x:f>
      </x:c>
      <x:c r="H79" s="2"/>
      <x:c r="I79" s="2"/>
      <x:c r="J79" s="2"/>
      <x:c r="K79" s="2"/>
      <x:c r="L79" s="2"/>
      <x:c r="M79" s="2"/>
    </x:row>
    <x:row r="80">
      <x:c r="A80" s="2" t="str">
        <x:f>IF('사건 접수'!A80="","",'사건 접수'!A80)</x:f>
      </x:c>
      <x:c r="B80" s="12"/>
      <x:c r="C80" s="12"/>
      <x:c r="D80" s="12"/>
      <x:c r="E80" s="12"/>
      <x:c r="F80" s="12"/>
      <x:c r="G80" s="13" t="str">
        <x:f>IF(A80="","",SUM(B80:E80)-IF(F80="",0,F80))</x:f>
      </x:c>
      <x:c r="H80" s="2"/>
      <x:c r="I80" s="2"/>
      <x:c r="J80" s="2"/>
      <x:c r="K80" s="2"/>
      <x:c r="L80" s="2"/>
      <x:c r="M80" s="2"/>
    </x:row>
    <x:row r="81">
      <x:c r="A81" s="2" t="str">
        <x:f>IF('사건 접수'!A81="","",'사건 접수'!A81)</x:f>
      </x:c>
      <x:c r="B81" s="12"/>
      <x:c r="C81" s="12"/>
      <x:c r="D81" s="12"/>
      <x:c r="E81" s="12"/>
      <x:c r="F81" s="12"/>
      <x:c r="G81" s="13" t="str">
        <x:f>IF(A81="","",SUM(B81:E81)-IF(F81="",0,F81))</x:f>
      </x:c>
      <x:c r="H81" s="2"/>
      <x:c r="I81" s="2"/>
      <x:c r="J81" s="2"/>
      <x:c r="K81" s="2"/>
      <x:c r="L81" s="2"/>
      <x:c r="M81" s="2"/>
    </x:row>
    <x:row r="82">
      <x:c r="A82" s="2" t="str">
        <x:f>IF('사건 접수'!A82="","",'사건 접수'!A82)</x:f>
      </x:c>
      <x:c r="B82" s="12"/>
      <x:c r="C82" s="12"/>
      <x:c r="D82" s="12"/>
      <x:c r="E82" s="12"/>
      <x:c r="F82" s="12"/>
      <x:c r="G82" s="13" t="str">
        <x:f>IF(A82="","",SUM(B82:E82)-IF(F82="",0,F82))</x:f>
      </x:c>
      <x:c r="H82" s="2"/>
      <x:c r="I82" s="2"/>
      <x:c r="J82" s="2"/>
      <x:c r="K82" s="2"/>
      <x:c r="L82" s="2"/>
      <x:c r="M82" s="2"/>
    </x:row>
    <x:row r="83">
      <x:c r="A83" s="2" t="str">
        <x:f>IF('사건 접수'!A83="","",'사건 접수'!A83)</x:f>
      </x:c>
      <x:c r="B83" s="12"/>
      <x:c r="C83" s="12"/>
      <x:c r="D83" s="12"/>
      <x:c r="E83" s="12"/>
      <x:c r="F83" s="12"/>
      <x:c r="G83" s="13" t="str">
        <x:f>IF(A83="","",SUM(B83:E83)-IF(F83="",0,F83))</x:f>
      </x:c>
      <x:c r="H83" s="2"/>
      <x:c r="I83" s="2"/>
      <x:c r="J83" s="2"/>
      <x:c r="K83" s="2"/>
      <x:c r="L83" s="2"/>
      <x:c r="M83" s="2"/>
    </x:row>
    <x:row r="84">
      <x:c r="A84" s="2" t="str">
        <x:f>IF('사건 접수'!A84="","",'사건 접수'!A84)</x:f>
      </x:c>
      <x:c r="B84" s="12"/>
      <x:c r="C84" s="12"/>
      <x:c r="D84" s="12"/>
      <x:c r="E84" s="12"/>
      <x:c r="F84" s="12"/>
      <x:c r="G84" s="13" t="str">
        <x:f>IF(A84="","",SUM(B84:E84)-IF(F84="",0,F84))</x:f>
      </x:c>
      <x:c r="H84" s="2"/>
      <x:c r="I84" s="2"/>
      <x:c r="J84" s="2"/>
      <x:c r="K84" s="2"/>
      <x:c r="L84" s="2"/>
      <x:c r="M84" s="2"/>
    </x:row>
    <x:row r="85">
      <x:c r="A85" s="2" t="str">
        <x:f>IF('사건 접수'!A85="","",'사건 접수'!A85)</x:f>
      </x:c>
      <x:c r="B85" s="12"/>
      <x:c r="C85" s="12"/>
      <x:c r="D85" s="12"/>
      <x:c r="E85" s="12"/>
      <x:c r="F85" s="12"/>
      <x:c r="G85" s="13" t="str">
        <x:f>IF(A85="","",SUM(B85:E85)-IF(F85="",0,F85))</x:f>
      </x:c>
      <x:c r="H85" s="2"/>
      <x:c r="I85" s="2"/>
      <x:c r="J85" s="2"/>
      <x:c r="K85" s="2"/>
      <x:c r="L85" s="2"/>
      <x:c r="M85" s="2"/>
    </x:row>
    <x:row r="86">
      <x:c r="A86" s="2" t="str">
        <x:f>IF('사건 접수'!A86="","",'사건 접수'!A86)</x:f>
      </x:c>
      <x:c r="B86" s="12"/>
      <x:c r="C86" s="12"/>
      <x:c r="D86" s="12"/>
      <x:c r="E86" s="12"/>
      <x:c r="F86" s="12"/>
      <x:c r="G86" s="13" t="str">
        <x:f>IF(A86="","",SUM(B86:E86)-IF(F86="",0,F86))</x:f>
      </x:c>
      <x:c r="H86" s="2"/>
      <x:c r="I86" s="2"/>
      <x:c r="J86" s="2"/>
      <x:c r="K86" s="2"/>
      <x:c r="L86" s="2"/>
      <x:c r="M86" s="2"/>
    </x:row>
    <x:row r="87">
      <x:c r="A87" s="2" t="str">
        <x:f>IF('사건 접수'!A87="","",'사건 접수'!A87)</x:f>
      </x:c>
      <x:c r="B87" s="12"/>
      <x:c r="C87" s="12"/>
      <x:c r="D87" s="12"/>
      <x:c r="E87" s="12"/>
      <x:c r="F87" s="12"/>
      <x:c r="G87" s="13" t="str">
        <x:f>IF(A87="","",SUM(B87:E87)-IF(F87="",0,F87))</x:f>
      </x:c>
      <x:c r="H87" s="2"/>
      <x:c r="I87" s="2"/>
      <x:c r="J87" s="2"/>
      <x:c r="K87" s="2"/>
      <x:c r="L87" s="2"/>
      <x:c r="M87" s="2"/>
    </x:row>
    <x:row r="88">
      <x:c r="A88" s="2" t="str">
        <x:f>IF('사건 접수'!A88="","",'사건 접수'!A88)</x:f>
      </x:c>
      <x:c r="B88" s="12"/>
      <x:c r="C88" s="12"/>
      <x:c r="D88" s="12"/>
      <x:c r="E88" s="12"/>
      <x:c r="F88" s="12"/>
      <x:c r="G88" s="13" t="str">
        <x:f>IF(A88="","",SUM(B88:E88)-IF(F88="",0,F88))</x:f>
      </x:c>
      <x:c r="H88" s="2"/>
      <x:c r="I88" s="2"/>
      <x:c r="J88" s="2"/>
      <x:c r="K88" s="2"/>
      <x:c r="L88" s="2"/>
      <x:c r="M88" s="2"/>
    </x:row>
    <x:row r="89">
      <x:c r="A89" s="2" t="str">
        <x:f>IF('사건 접수'!A89="","",'사건 접수'!A89)</x:f>
      </x:c>
      <x:c r="B89" s="12"/>
      <x:c r="C89" s="12"/>
      <x:c r="D89" s="12"/>
      <x:c r="E89" s="12"/>
      <x:c r="F89" s="12"/>
      <x:c r="G89" s="13" t="str">
        <x:f>IF(A89="","",SUM(B89:E89)-IF(F89="",0,F89))</x:f>
      </x:c>
      <x:c r="H89" s="2"/>
      <x:c r="I89" s="2"/>
      <x:c r="J89" s="2"/>
      <x:c r="K89" s="2"/>
      <x:c r="L89" s="2"/>
      <x:c r="M89" s="2"/>
    </x:row>
    <x:row r="90">
      <x:c r="A90" s="2" t="str">
        <x:f>IF('사건 접수'!A90="","",'사건 접수'!A90)</x:f>
      </x:c>
      <x:c r="B90" s="12"/>
      <x:c r="C90" s="12"/>
      <x:c r="D90" s="12"/>
      <x:c r="E90" s="12"/>
      <x:c r="F90" s="12"/>
      <x:c r="G90" s="13" t="str">
        <x:f>IF(A90="","",SUM(B90:E90)-IF(F90="",0,F90))</x:f>
      </x:c>
      <x:c r="H90" s="2"/>
      <x:c r="I90" s="2"/>
      <x:c r="J90" s="2"/>
      <x:c r="K90" s="2"/>
      <x:c r="L90" s="2"/>
      <x:c r="M90" s="2"/>
    </x:row>
    <x:row r="91">
      <x:c r="A91" s="2" t="str">
        <x:f>IF('사건 접수'!A91="","",'사건 접수'!A91)</x:f>
      </x:c>
      <x:c r="B91" s="12"/>
      <x:c r="C91" s="12"/>
      <x:c r="D91" s="12"/>
      <x:c r="E91" s="12"/>
      <x:c r="F91" s="12"/>
      <x:c r="G91" s="13" t="str">
        <x:f>IF(A91="","",SUM(B91:E91)-IF(F91="",0,F91))</x:f>
      </x:c>
      <x:c r="H91" s="2"/>
      <x:c r="I91" s="2"/>
      <x:c r="J91" s="2"/>
      <x:c r="K91" s="2"/>
      <x:c r="L91" s="2"/>
      <x:c r="M91" s="2"/>
    </x:row>
    <x:row r="92">
      <x:c r="A92" s="2" t="str">
        <x:f>IF('사건 접수'!A92="","",'사건 접수'!A92)</x:f>
      </x:c>
      <x:c r="B92" s="12"/>
      <x:c r="C92" s="12"/>
      <x:c r="D92" s="12"/>
      <x:c r="E92" s="12"/>
      <x:c r="F92" s="12"/>
      <x:c r="G92" s="13" t="str">
        <x:f>IF(A92="","",SUM(B92:E92)-IF(F92="",0,F92))</x:f>
      </x:c>
      <x:c r="H92" s="2"/>
      <x:c r="I92" s="2"/>
      <x:c r="J92" s="2"/>
      <x:c r="K92" s="2"/>
      <x:c r="L92" s="2"/>
      <x:c r="M92" s="2"/>
    </x:row>
    <x:row r="93">
      <x:c r="A93" s="2" t="str">
        <x:f>IF('사건 접수'!A93="","",'사건 접수'!A93)</x:f>
      </x:c>
      <x:c r="B93" s="12"/>
      <x:c r="C93" s="12"/>
      <x:c r="D93" s="12"/>
      <x:c r="E93" s="12"/>
      <x:c r="F93" s="12"/>
      <x:c r="G93" s="13" t="str">
        <x:f>IF(A93="","",SUM(B93:E93)-IF(F93="",0,F93))</x:f>
      </x:c>
      <x:c r="H93" s="2"/>
      <x:c r="I93" s="2"/>
      <x:c r="J93" s="2"/>
      <x:c r="K93" s="2"/>
      <x:c r="L93" s="2"/>
      <x:c r="M93" s="2"/>
    </x:row>
    <x:row r="94">
      <x:c r="A94" s="2" t="str">
        <x:f>IF('사건 접수'!A94="","",'사건 접수'!A94)</x:f>
      </x:c>
      <x:c r="B94" s="12"/>
      <x:c r="C94" s="12"/>
      <x:c r="D94" s="12"/>
      <x:c r="E94" s="12"/>
      <x:c r="F94" s="12"/>
      <x:c r="G94" s="13" t="str">
        <x:f>IF(A94="","",SUM(B94:E94)-IF(F94="",0,F94))</x:f>
      </x:c>
      <x:c r="H94" s="2"/>
      <x:c r="I94" s="2"/>
      <x:c r="J94" s="2"/>
      <x:c r="K94" s="2"/>
      <x:c r="L94" s="2"/>
      <x:c r="M94" s="2"/>
    </x:row>
    <x:row r="95">
      <x:c r="A95" s="2" t="str">
        <x:f>IF('사건 접수'!A95="","",'사건 접수'!A95)</x:f>
      </x:c>
      <x:c r="B95" s="12"/>
      <x:c r="C95" s="12"/>
      <x:c r="D95" s="12"/>
      <x:c r="E95" s="12"/>
      <x:c r="F95" s="12"/>
      <x:c r="G95" s="13" t="str">
        <x:f>IF(A95="","",SUM(B95:E95)-IF(F95="",0,F95))</x:f>
      </x:c>
      <x:c r="H95" s="2"/>
      <x:c r="I95" s="2"/>
      <x:c r="J95" s="2"/>
      <x:c r="K95" s="2"/>
      <x:c r="L95" s="2"/>
      <x:c r="M95" s="2"/>
    </x:row>
    <x:row r="96">
      <x:c r="A96" s="2" t="str">
        <x:f>IF('사건 접수'!A96="","",'사건 접수'!A96)</x:f>
      </x:c>
      <x:c r="B96" s="12"/>
      <x:c r="C96" s="12"/>
      <x:c r="D96" s="12"/>
      <x:c r="E96" s="12"/>
      <x:c r="F96" s="12"/>
      <x:c r="G96" s="13" t="str">
        <x:f>IF(A96="","",SUM(B96:E96)-IF(F96="",0,F96))</x:f>
      </x:c>
      <x:c r="H96" s="2"/>
      <x:c r="I96" s="2"/>
      <x:c r="J96" s="2"/>
      <x:c r="K96" s="2"/>
      <x:c r="L96" s="2"/>
      <x:c r="M96" s="2"/>
    </x:row>
    <x:row r="97">
      <x:c r="A97" s="2" t="str">
        <x:f>IF('사건 접수'!A97="","",'사건 접수'!A97)</x:f>
      </x:c>
      <x:c r="B97" s="12"/>
      <x:c r="C97" s="12"/>
      <x:c r="D97" s="12"/>
      <x:c r="E97" s="12"/>
      <x:c r="F97" s="12"/>
      <x:c r="G97" s="13" t="str">
        <x:f>IF(A97="","",SUM(B97:E97)-IF(F97="",0,F97))</x:f>
      </x:c>
      <x:c r="H97" s="2"/>
      <x:c r="I97" s="2"/>
      <x:c r="J97" s="2"/>
      <x:c r="K97" s="2"/>
      <x:c r="L97" s="2"/>
      <x:c r="M97" s="2"/>
    </x:row>
    <x:row r="98">
      <x:c r="A98" s="2" t="str">
        <x:f>IF('사건 접수'!A98="","",'사건 접수'!A98)</x:f>
      </x:c>
      <x:c r="B98" s="12"/>
      <x:c r="C98" s="12"/>
      <x:c r="D98" s="12"/>
      <x:c r="E98" s="12"/>
      <x:c r="F98" s="12"/>
      <x:c r="G98" s="13" t="str">
        <x:f>IF(A98="","",SUM(B98:E98)-IF(F98="",0,F98))</x:f>
      </x:c>
      <x:c r="H98" s="2"/>
      <x:c r="I98" s="2"/>
      <x:c r="J98" s="2"/>
      <x:c r="K98" s="2"/>
      <x:c r="L98" s="2"/>
      <x:c r="M98" s="2"/>
    </x:row>
    <x:row r="99">
      <x:c r="A99" s="2" t="str">
        <x:f>IF('사건 접수'!A99="","",'사건 접수'!A99)</x:f>
      </x:c>
      <x:c r="B99" s="12"/>
      <x:c r="C99" s="12"/>
      <x:c r="D99" s="12"/>
      <x:c r="E99" s="12"/>
      <x:c r="F99" s="12"/>
      <x:c r="G99" s="13" t="str">
        <x:f>IF(A99="","",SUM(B99:E99)-IF(F99="",0,F99))</x:f>
      </x:c>
      <x:c r="H99" s="2"/>
      <x:c r="I99" s="2"/>
      <x:c r="J99" s="2"/>
      <x:c r="K99" s="2"/>
      <x:c r="L99" s="2"/>
      <x:c r="M99" s="2"/>
    </x:row>
    <x:row r="100">
      <x:c r="A100" s="2" t="str">
        <x:f>IF('사건 접수'!A100="","",'사건 접수'!A100)</x:f>
      </x:c>
      <x:c r="B100" s="12"/>
      <x:c r="C100" s="12"/>
      <x:c r="D100" s="12"/>
      <x:c r="E100" s="12"/>
      <x:c r="F100" s="12"/>
      <x:c r="G100" s="13" t="str">
        <x:f>IF(A100="","",SUM(B100:E100)-IF(F100="",0,F100))</x:f>
      </x:c>
      <x:c r="H100" s="2"/>
      <x:c r="I100" s="2"/>
      <x:c r="J100" s="2"/>
      <x:c r="K100" s="2"/>
      <x:c r="L100" s="2"/>
      <x:c r="M100" s="2"/>
    </x:row>
    <x:row r="101">
      <x:c r="A101" s="2" t="str">
        <x:f>IF('사건 접수'!A101="","",'사건 접수'!A101)</x:f>
      </x:c>
      <x:c r="B101" s="12"/>
      <x:c r="C101" s="12"/>
      <x:c r="D101" s="12"/>
      <x:c r="E101" s="12"/>
      <x:c r="F101" s="12"/>
      <x:c r="G101" s="13" t="str">
        <x:f>IF(A101="","",SUM(B101:E101)-IF(F101="",0,F101))</x:f>
      </x:c>
      <x:c r="H101" s="2"/>
      <x:c r="I101" s="2"/>
      <x:c r="J101" s="2"/>
      <x:c r="K101" s="2"/>
      <x:c r="L101" s="2"/>
      <x:c r="M101" s="2"/>
    </x:row>
    <x:row r="102">
      <x:c r="A102" s="2" t="str">
        <x:f>IF('사건 접수'!A102="","",'사건 접수'!A102)</x:f>
      </x:c>
      <x:c r="B102" s="12"/>
      <x:c r="C102" s="12"/>
      <x:c r="D102" s="12"/>
      <x:c r="E102" s="12"/>
      <x:c r="F102" s="12"/>
      <x:c r="G102" s="13" t="str">
        <x:f>IF(A102="","",SUM(B102:E102)-IF(F102="",0,F102))</x:f>
      </x:c>
      <x:c r="H102" s="2"/>
      <x:c r="I102" s="2"/>
      <x:c r="J102" s="2"/>
      <x:c r="K102" s="2"/>
      <x:c r="L102" s="2"/>
      <x:c r="M102" s="2"/>
    </x:row>
    <x:row r="103">
      <x:c r="A103" s="2" t="str">
        <x:f>IF('사건 접수'!A103="","",'사건 접수'!A103)</x:f>
      </x:c>
      <x:c r="B103" s="12"/>
      <x:c r="C103" s="12"/>
      <x:c r="D103" s="12"/>
      <x:c r="E103" s="12"/>
      <x:c r="F103" s="12"/>
      <x:c r="G103" s="13" t="str">
        <x:f>IF(A103="","",SUM(B103:E103)-IF(F103="",0,F103))</x:f>
      </x:c>
      <x:c r="H103" s="2"/>
      <x:c r="I103" s="2"/>
      <x:c r="J103" s="2"/>
      <x:c r="K103" s="2"/>
      <x:c r="L103" s="2"/>
      <x:c r="M103" s="2"/>
    </x:row>
    <x:row r="104">
      <x:c r="A104" s="2" t="str">
        <x:f>IF('사건 접수'!A104="","",'사건 접수'!A104)</x:f>
      </x:c>
      <x:c r="B104" s="12"/>
      <x:c r="C104" s="12"/>
      <x:c r="D104" s="12"/>
      <x:c r="E104" s="12"/>
      <x:c r="F104" s="12"/>
      <x:c r="G104" s="13" t="str">
        <x:f>IF(A104="","",SUM(B104:E104)-IF(F104="",0,F104))</x:f>
      </x:c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22" hidden="0" customWidth="1"/>
    <x:col min="5" max="5" width="30" hidden="0" customWidth="1"/>
    <x:col min="6" max="6" width="3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해결 기록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사건 번호</x:v>
      </x:c>
      <x:c r="B4" s="9" t="str">
        <x:v>처리 결정</x:v>
      </x:c>
      <x:c r="C4" s="9" t="str">
        <x:v>실행 담당자</x:v>
      </x:c>
      <x:c r="D4" s="9" t="str">
        <x:v>수령인 통지일</x:v>
      </x:c>
      <x:c r="E4" s="9" t="str">
        <x:v>배송 증거</x:v>
      </x:c>
      <x:c r="F4" s="9" t="str">
        <x:v>재발송 운송장</x:v>
      </x:c>
      <x:c r="G4" s="9" t="str">
        <x:v>종결일</x:v>
      </x:c>
      <x:c r="H4" s="2"/>
      <x:c r="I4" s="2"/>
      <x:c r="J4" s="2"/>
      <x:c r="K4" s="2"/>
      <x:c r="L4" s="2"/>
      <x:c r="M4" s="2"/>
    </x:row>
    <x:row r="5">
      <x:c r="A5" s="2" t="str">
        <x:f>IF('사건 접수'!A5="","",'사건 접수'!A5)</x:f>
      </x:c>
      <x:c r="B5" s="10"/>
      <x:c r="C5" s="10"/>
      <x:c r="D5" s="11"/>
      <x:c r="E5" s="10"/>
      <x:c r="F5" s="10"/>
      <x:c r="G5" s="11"/>
      <x:c r="H5" s="2"/>
      <x:c r="I5" s="2"/>
      <x:c r="J5" s="2"/>
      <x:c r="K5" s="2"/>
      <x:c r="L5" s="2"/>
      <x:c r="M5" s="2"/>
    </x:row>
    <x:row r="6">
      <x:c r="A6" s="2" t="str">
        <x:f>IF('사건 접수'!A6="","",'사건 접수'!A6)</x:f>
      </x:c>
      <x:c r="B6" s="10"/>
      <x:c r="C6" s="10"/>
      <x:c r="D6" s="11"/>
      <x:c r="E6" s="10"/>
      <x:c r="F6" s="10"/>
      <x:c r="G6" s="11"/>
      <x:c r="H6" s="2"/>
      <x:c r="I6" s="2"/>
      <x:c r="J6" s="2"/>
      <x:c r="K6" s="2"/>
      <x:c r="L6" s="2"/>
      <x:c r="M6" s="2"/>
    </x:row>
    <x:row r="7">
      <x:c r="A7" s="2" t="str">
        <x:f>IF('사건 접수'!A7="","",'사건 접수'!A7)</x:f>
      </x:c>
      <x:c r="B7" s="10"/>
      <x:c r="C7" s="10"/>
      <x:c r="D7" s="11"/>
      <x:c r="E7" s="10"/>
      <x:c r="F7" s="10"/>
      <x:c r="G7" s="11"/>
      <x:c r="H7" s="2"/>
      <x:c r="I7" s="2"/>
      <x:c r="J7" s="2"/>
      <x:c r="K7" s="2"/>
      <x:c r="L7" s="2"/>
      <x:c r="M7" s="2"/>
    </x:row>
    <x:row r="8">
      <x:c r="A8" s="2" t="str">
        <x:f>IF('사건 접수'!A8="","",'사건 접수'!A8)</x:f>
      </x:c>
      <x:c r="B8" s="10"/>
      <x:c r="C8" s="10"/>
      <x:c r="D8" s="11"/>
      <x:c r="E8" s="10"/>
      <x:c r="F8" s="10"/>
      <x:c r="G8" s="11"/>
      <x:c r="H8" s="2"/>
      <x:c r="I8" s="2"/>
      <x:c r="J8" s="2"/>
      <x:c r="K8" s="2"/>
      <x:c r="L8" s="2"/>
      <x:c r="M8" s="2"/>
    </x:row>
    <x:row r="9">
      <x:c r="A9" s="2" t="str">
        <x:f>IF('사건 접수'!A9="","",'사건 접수'!A9)</x:f>
      </x:c>
      <x:c r="B9" s="10"/>
      <x:c r="C9" s="10"/>
      <x:c r="D9" s="11"/>
      <x:c r="E9" s="10"/>
      <x:c r="F9" s="10"/>
      <x:c r="G9" s="11"/>
      <x:c r="H9" s="2"/>
      <x:c r="I9" s="2"/>
      <x:c r="J9" s="2"/>
      <x:c r="K9" s="2"/>
      <x:c r="L9" s="2"/>
      <x:c r="M9" s="2"/>
    </x:row>
    <x:row r="10">
      <x:c r="A10" s="2" t="str">
        <x:f>IF('사건 접수'!A10="","",'사건 접수'!A10)</x:f>
      </x:c>
      <x:c r="B10" s="10"/>
      <x:c r="C10" s="10"/>
      <x:c r="D10" s="11"/>
      <x:c r="E10" s="10"/>
      <x:c r="F10" s="10"/>
      <x:c r="G10" s="11"/>
      <x:c r="H10" s="2"/>
      <x:c r="I10" s="2"/>
      <x:c r="J10" s="2"/>
      <x:c r="K10" s="2"/>
      <x:c r="L10" s="2"/>
      <x:c r="M10" s="2"/>
    </x:row>
    <x:row r="11">
      <x:c r="A11" s="2" t="str">
        <x:f>IF('사건 접수'!A11="","",'사건 접수'!A11)</x:f>
      </x:c>
      <x:c r="B11" s="10"/>
      <x:c r="C11" s="10"/>
      <x:c r="D11" s="11"/>
      <x:c r="E11" s="10"/>
      <x:c r="F11" s="10"/>
      <x:c r="G11" s="11"/>
      <x:c r="H11" s="2"/>
      <x:c r="I11" s="2"/>
      <x:c r="J11" s="2"/>
      <x:c r="K11" s="2"/>
      <x:c r="L11" s="2"/>
      <x:c r="M11" s="2"/>
    </x:row>
    <x:row r="12">
      <x:c r="A12" s="2" t="str">
        <x:f>IF('사건 접수'!A12="","",'사건 접수'!A12)</x:f>
      </x:c>
      <x:c r="B12" s="10"/>
      <x:c r="C12" s="10"/>
      <x:c r="D12" s="11"/>
      <x:c r="E12" s="10"/>
      <x:c r="F12" s="10"/>
      <x:c r="G12" s="11"/>
      <x:c r="H12" s="2"/>
      <x:c r="I12" s="2"/>
      <x:c r="J12" s="2"/>
      <x:c r="K12" s="2"/>
      <x:c r="L12" s="2"/>
      <x:c r="M12" s="2"/>
    </x:row>
    <x:row r="13">
      <x:c r="A13" s="2" t="str">
        <x:f>IF('사건 접수'!A13="","",'사건 접수'!A13)</x:f>
      </x:c>
      <x:c r="B13" s="10"/>
      <x:c r="C13" s="10"/>
      <x:c r="D13" s="11"/>
      <x:c r="E13" s="10"/>
      <x:c r="F13" s="10"/>
      <x:c r="G13" s="11"/>
      <x:c r="H13" s="2"/>
      <x:c r="I13" s="2"/>
      <x:c r="J13" s="2"/>
      <x:c r="K13" s="2"/>
      <x:c r="L13" s="2"/>
      <x:c r="M13" s="2"/>
    </x:row>
    <x:row r="14">
      <x:c r="A14" s="2" t="str">
        <x:f>IF('사건 접수'!A14="","",'사건 접수'!A14)</x:f>
      </x:c>
      <x:c r="B14" s="10"/>
      <x:c r="C14" s="10"/>
      <x:c r="D14" s="11"/>
      <x:c r="E14" s="10"/>
      <x:c r="F14" s="10"/>
      <x:c r="G14" s="11"/>
      <x:c r="H14" s="2"/>
      <x:c r="I14" s="2"/>
      <x:c r="J14" s="2"/>
      <x:c r="K14" s="2"/>
      <x:c r="L14" s="2"/>
      <x:c r="M14" s="2"/>
    </x:row>
    <x:row r="15">
      <x:c r="A15" s="2" t="str">
        <x:f>IF('사건 접수'!A15="","",'사건 접수'!A15)</x:f>
      </x:c>
      <x:c r="B15" s="10"/>
      <x:c r="C15" s="10"/>
      <x:c r="D15" s="11"/>
      <x:c r="E15" s="10"/>
      <x:c r="F15" s="10"/>
      <x:c r="G15" s="11"/>
      <x:c r="H15" s="2"/>
      <x:c r="I15" s="2"/>
      <x:c r="J15" s="2"/>
      <x:c r="K15" s="2"/>
      <x:c r="L15" s="2"/>
      <x:c r="M15" s="2"/>
    </x:row>
    <x:row r="16">
      <x:c r="A16" s="2" t="str">
        <x:f>IF('사건 접수'!A16="","",'사건 접수'!A16)</x:f>
      </x:c>
      <x:c r="B16" s="10"/>
      <x:c r="C16" s="10"/>
      <x:c r="D16" s="11"/>
      <x:c r="E16" s="10"/>
      <x:c r="F16" s="10"/>
      <x:c r="G16" s="11"/>
      <x:c r="H16" s="2"/>
      <x:c r="I16" s="2"/>
      <x:c r="J16" s="2"/>
      <x:c r="K16" s="2"/>
      <x:c r="L16" s="2"/>
      <x:c r="M16" s="2"/>
    </x:row>
    <x:row r="17">
      <x:c r="A17" s="2" t="str">
        <x:f>IF('사건 접수'!A17="","",'사건 접수'!A17)</x:f>
      </x:c>
      <x:c r="B17" s="10"/>
      <x:c r="C17" s="10"/>
      <x:c r="D17" s="11"/>
      <x:c r="E17" s="10"/>
      <x:c r="F17" s="10"/>
      <x:c r="G17" s="11"/>
      <x:c r="H17" s="2"/>
      <x:c r="I17" s="2"/>
      <x:c r="J17" s="2"/>
      <x:c r="K17" s="2"/>
      <x:c r="L17" s="2"/>
      <x:c r="M17" s="2"/>
    </x:row>
    <x:row r="18">
      <x:c r="A18" s="2" t="str">
        <x:f>IF('사건 접수'!A18="","",'사건 접수'!A18)</x:f>
      </x:c>
      <x:c r="B18" s="10"/>
      <x:c r="C18" s="10"/>
      <x:c r="D18" s="11"/>
      <x:c r="E18" s="10"/>
      <x:c r="F18" s="10"/>
      <x:c r="G18" s="11"/>
      <x:c r="H18" s="2"/>
      <x:c r="I18" s="2"/>
      <x:c r="J18" s="2"/>
      <x:c r="K18" s="2"/>
      <x:c r="L18" s="2"/>
      <x:c r="M18" s="2"/>
    </x:row>
    <x:row r="19">
      <x:c r="A19" s="2" t="str">
        <x:f>IF('사건 접수'!A19="","",'사건 접수'!A19)</x:f>
      </x:c>
      <x:c r="B19" s="10"/>
      <x:c r="C19" s="10"/>
      <x:c r="D19" s="11"/>
      <x:c r="E19" s="10"/>
      <x:c r="F19" s="10"/>
      <x:c r="G19" s="11"/>
      <x:c r="H19" s="2"/>
      <x:c r="I19" s="2"/>
      <x:c r="J19" s="2"/>
      <x:c r="K19" s="2"/>
      <x:c r="L19" s="2"/>
      <x:c r="M19" s="2"/>
    </x:row>
    <x:row r="20">
      <x:c r="A20" s="2" t="str">
        <x:f>IF('사건 접수'!A20="","",'사건 접수'!A20)</x:f>
      </x:c>
      <x:c r="B20" s="10"/>
      <x:c r="C20" s="10"/>
      <x:c r="D20" s="11"/>
      <x:c r="E20" s="10"/>
      <x:c r="F20" s="10"/>
      <x:c r="G20" s="11"/>
      <x:c r="H20" s="2"/>
      <x:c r="I20" s="2"/>
      <x:c r="J20" s="2"/>
      <x:c r="K20" s="2"/>
      <x:c r="L20" s="2"/>
      <x:c r="M20" s="2"/>
    </x:row>
    <x:row r="21">
      <x:c r="A21" s="2" t="str">
        <x:f>IF('사건 접수'!A21="","",'사건 접수'!A21)</x:f>
      </x:c>
      <x:c r="B21" s="10"/>
      <x:c r="C21" s="10"/>
      <x:c r="D21" s="11"/>
      <x:c r="E21" s="10"/>
      <x:c r="F21" s="10"/>
      <x:c r="G21" s="11"/>
      <x:c r="H21" s="2"/>
      <x:c r="I21" s="2"/>
      <x:c r="J21" s="2"/>
      <x:c r="K21" s="2"/>
      <x:c r="L21" s="2"/>
      <x:c r="M21" s="2"/>
    </x:row>
    <x:row r="22">
      <x:c r="A22" s="2" t="str">
        <x:f>IF('사건 접수'!A22="","",'사건 접수'!A22)</x:f>
      </x:c>
      <x:c r="B22" s="10"/>
      <x:c r="C22" s="10"/>
      <x:c r="D22" s="11"/>
      <x:c r="E22" s="10"/>
      <x:c r="F22" s="10"/>
      <x:c r="G22" s="11"/>
      <x:c r="H22" s="2"/>
      <x:c r="I22" s="2"/>
      <x:c r="J22" s="2"/>
      <x:c r="K22" s="2"/>
      <x:c r="L22" s="2"/>
      <x:c r="M22" s="2"/>
    </x:row>
    <x:row r="23">
      <x:c r="A23" s="2" t="str">
        <x:f>IF('사건 접수'!A23="","",'사건 접수'!A23)</x:f>
      </x:c>
      <x:c r="B23" s="10"/>
      <x:c r="C23" s="10"/>
      <x:c r="D23" s="11"/>
      <x:c r="E23" s="10"/>
      <x:c r="F23" s="10"/>
      <x:c r="G23" s="11"/>
      <x:c r="H23" s="2"/>
      <x:c r="I23" s="2"/>
      <x:c r="J23" s="2"/>
      <x:c r="K23" s="2"/>
      <x:c r="L23" s="2"/>
      <x:c r="M23" s="2"/>
    </x:row>
    <x:row r="24">
      <x:c r="A24" s="2" t="str">
        <x:f>IF('사건 접수'!A24="","",'사건 접수'!A24)</x:f>
      </x:c>
      <x:c r="B24" s="10"/>
      <x:c r="C24" s="10"/>
      <x:c r="D24" s="11"/>
      <x:c r="E24" s="10"/>
      <x:c r="F24" s="10"/>
      <x:c r="G24" s="11"/>
      <x:c r="H24" s="2"/>
      <x:c r="I24" s="2"/>
      <x:c r="J24" s="2"/>
      <x:c r="K24" s="2"/>
      <x:c r="L24" s="2"/>
      <x:c r="M24" s="2"/>
    </x:row>
    <x:row r="25">
      <x:c r="A25" s="2" t="str">
        <x:f>IF('사건 접수'!A25="","",'사건 접수'!A25)</x:f>
      </x:c>
      <x:c r="B25" s="10"/>
      <x:c r="C25" s="10"/>
      <x:c r="D25" s="11"/>
      <x:c r="E25" s="10"/>
      <x:c r="F25" s="10"/>
      <x:c r="G25" s="11"/>
      <x:c r="H25" s="2"/>
      <x:c r="I25" s="2"/>
      <x:c r="J25" s="2"/>
      <x:c r="K25" s="2"/>
      <x:c r="L25" s="2"/>
      <x:c r="M25" s="2"/>
    </x:row>
    <x:row r="26">
      <x:c r="A26" s="2" t="str">
        <x:f>IF('사건 접수'!A26="","",'사건 접수'!A26)</x:f>
      </x:c>
      <x:c r="B26" s="10"/>
      <x:c r="C26" s="10"/>
      <x:c r="D26" s="11"/>
      <x:c r="E26" s="10"/>
      <x:c r="F26" s="10"/>
      <x:c r="G26" s="11"/>
      <x:c r="H26" s="2"/>
      <x:c r="I26" s="2"/>
      <x:c r="J26" s="2"/>
      <x:c r="K26" s="2"/>
      <x:c r="L26" s="2"/>
      <x:c r="M26" s="2"/>
    </x:row>
    <x:row r="27">
      <x:c r="A27" s="2" t="str">
        <x:f>IF('사건 접수'!A27="","",'사건 접수'!A27)</x:f>
      </x:c>
      <x:c r="B27" s="10"/>
      <x:c r="C27" s="10"/>
      <x:c r="D27" s="11"/>
      <x:c r="E27" s="10"/>
      <x:c r="F27" s="10"/>
      <x:c r="G27" s="11"/>
      <x:c r="H27" s="2"/>
      <x:c r="I27" s="2"/>
      <x:c r="J27" s="2"/>
      <x:c r="K27" s="2"/>
      <x:c r="L27" s="2"/>
      <x:c r="M27" s="2"/>
    </x:row>
    <x:row r="28">
      <x:c r="A28" s="2" t="str">
        <x:f>IF('사건 접수'!A28="","",'사건 접수'!A28)</x:f>
      </x:c>
      <x:c r="B28" s="10"/>
      <x:c r="C28" s="10"/>
      <x:c r="D28" s="11"/>
      <x:c r="E28" s="10"/>
      <x:c r="F28" s="10"/>
      <x:c r="G28" s="11"/>
      <x:c r="H28" s="2"/>
      <x:c r="I28" s="2"/>
      <x:c r="J28" s="2"/>
      <x:c r="K28" s="2"/>
      <x:c r="L28" s="2"/>
      <x:c r="M28" s="2"/>
    </x:row>
    <x:row r="29">
      <x:c r="A29" s="2" t="str">
        <x:f>IF('사건 접수'!A29="","",'사건 접수'!A29)</x:f>
      </x:c>
      <x:c r="B29" s="10"/>
      <x:c r="C29" s="10"/>
      <x:c r="D29" s="11"/>
      <x:c r="E29" s="10"/>
      <x:c r="F29" s="10"/>
      <x:c r="G29" s="11"/>
      <x:c r="H29" s="2"/>
      <x:c r="I29" s="2"/>
      <x:c r="J29" s="2"/>
      <x:c r="K29" s="2"/>
      <x:c r="L29" s="2"/>
      <x:c r="M29" s="2"/>
    </x:row>
    <x:row r="30">
      <x:c r="A30" s="2" t="str">
        <x:f>IF('사건 접수'!A30="","",'사건 접수'!A30)</x:f>
      </x:c>
      <x:c r="B30" s="10"/>
      <x:c r="C30" s="10"/>
      <x:c r="D30" s="11"/>
      <x:c r="E30" s="10"/>
      <x:c r="F30" s="10"/>
      <x:c r="G30" s="11"/>
      <x:c r="H30" s="2"/>
      <x:c r="I30" s="2"/>
      <x:c r="J30" s="2"/>
      <x:c r="K30" s="2"/>
      <x:c r="L30" s="2"/>
      <x:c r="M30" s="2"/>
    </x:row>
    <x:row r="31">
      <x:c r="A31" s="2" t="str">
        <x:f>IF('사건 접수'!A31="","",'사건 접수'!A31)</x:f>
      </x:c>
      <x:c r="B31" s="10"/>
      <x:c r="C31" s="10"/>
      <x:c r="D31" s="11"/>
      <x:c r="E31" s="10"/>
      <x:c r="F31" s="10"/>
      <x:c r="G31" s="11"/>
      <x:c r="H31" s="2"/>
      <x:c r="I31" s="2"/>
      <x:c r="J31" s="2"/>
      <x:c r="K31" s="2"/>
      <x:c r="L31" s="2"/>
      <x:c r="M31" s="2"/>
    </x:row>
    <x:row r="32">
      <x:c r="A32" s="2" t="str">
        <x:f>IF('사건 접수'!A32="","",'사건 접수'!A32)</x:f>
      </x:c>
      <x:c r="B32" s="10"/>
      <x:c r="C32" s="10"/>
      <x:c r="D32" s="11"/>
      <x:c r="E32" s="10"/>
      <x:c r="F32" s="10"/>
      <x:c r="G32" s="11"/>
      <x:c r="H32" s="2"/>
      <x:c r="I32" s="2"/>
      <x:c r="J32" s="2"/>
      <x:c r="K32" s="2"/>
      <x:c r="L32" s="2"/>
      <x:c r="M32" s="2"/>
    </x:row>
    <x:row r="33">
      <x:c r="A33" s="2" t="str">
        <x:f>IF('사건 접수'!A33="","",'사건 접수'!A33)</x:f>
      </x:c>
      <x:c r="B33" s="10"/>
      <x:c r="C33" s="10"/>
      <x:c r="D33" s="11"/>
      <x:c r="E33" s="10"/>
      <x:c r="F33" s="10"/>
      <x:c r="G33" s="11"/>
      <x:c r="H33" s="2"/>
      <x:c r="I33" s="2"/>
      <x:c r="J33" s="2"/>
      <x:c r="K33" s="2"/>
      <x:c r="L33" s="2"/>
      <x:c r="M33" s="2"/>
    </x:row>
    <x:row r="34">
      <x:c r="A34" s="2" t="str">
        <x:f>IF('사건 접수'!A34="","",'사건 접수'!A34)</x:f>
      </x:c>
      <x:c r="B34" s="10"/>
      <x:c r="C34" s="10"/>
      <x:c r="D34" s="11"/>
      <x:c r="E34" s="10"/>
      <x:c r="F34" s="10"/>
      <x:c r="G34" s="11"/>
      <x:c r="H34" s="2"/>
      <x:c r="I34" s="2"/>
      <x:c r="J34" s="2"/>
      <x:c r="K34" s="2"/>
      <x:c r="L34" s="2"/>
      <x:c r="M34" s="2"/>
    </x:row>
    <x:row r="35">
      <x:c r="A35" s="2" t="str">
        <x:f>IF('사건 접수'!A35="","",'사건 접수'!A35)</x:f>
      </x:c>
      <x:c r="B35" s="10"/>
      <x:c r="C35" s="10"/>
      <x:c r="D35" s="11"/>
      <x:c r="E35" s="10"/>
      <x:c r="F35" s="10"/>
      <x:c r="G35" s="11"/>
      <x:c r="H35" s="2"/>
      <x:c r="I35" s="2"/>
      <x:c r="J35" s="2"/>
      <x:c r="K35" s="2"/>
      <x:c r="L35" s="2"/>
      <x:c r="M35" s="2"/>
    </x:row>
    <x:row r="36">
      <x:c r="A36" s="2" t="str">
        <x:f>IF('사건 접수'!A36="","",'사건 접수'!A36)</x:f>
      </x:c>
      <x:c r="B36" s="10"/>
      <x:c r="C36" s="10"/>
      <x:c r="D36" s="11"/>
      <x:c r="E36" s="10"/>
      <x:c r="F36" s="10"/>
      <x:c r="G36" s="11"/>
      <x:c r="H36" s="2"/>
      <x:c r="I36" s="2"/>
      <x:c r="J36" s="2"/>
      <x:c r="K36" s="2"/>
      <x:c r="L36" s="2"/>
      <x:c r="M36" s="2"/>
    </x:row>
    <x:row r="37">
      <x:c r="A37" s="2" t="str">
        <x:f>IF('사건 접수'!A37="","",'사건 접수'!A37)</x:f>
      </x:c>
      <x:c r="B37" s="10"/>
      <x:c r="C37" s="10"/>
      <x:c r="D37" s="11"/>
      <x:c r="E37" s="10"/>
      <x:c r="F37" s="10"/>
      <x:c r="G37" s="11"/>
      <x:c r="H37" s="2"/>
      <x:c r="I37" s="2"/>
      <x:c r="J37" s="2"/>
      <x:c r="K37" s="2"/>
      <x:c r="L37" s="2"/>
      <x:c r="M37" s="2"/>
    </x:row>
    <x:row r="38">
      <x:c r="A38" s="2" t="str">
        <x:f>IF('사건 접수'!A38="","",'사건 접수'!A38)</x:f>
      </x:c>
      <x:c r="B38" s="10"/>
      <x:c r="C38" s="10"/>
      <x:c r="D38" s="11"/>
      <x:c r="E38" s="10"/>
      <x:c r="F38" s="10"/>
      <x:c r="G38" s="11"/>
      <x:c r="H38" s="2"/>
      <x:c r="I38" s="2"/>
      <x:c r="J38" s="2"/>
      <x:c r="K38" s="2"/>
      <x:c r="L38" s="2"/>
      <x:c r="M38" s="2"/>
    </x:row>
    <x:row r="39">
      <x:c r="A39" s="2" t="str">
        <x:f>IF('사건 접수'!A39="","",'사건 접수'!A39)</x:f>
      </x:c>
      <x:c r="B39" s="10"/>
      <x:c r="C39" s="10"/>
      <x:c r="D39" s="11"/>
      <x:c r="E39" s="10"/>
      <x:c r="F39" s="10"/>
      <x:c r="G39" s="11"/>
      <x:c r="H39" s="2"/>
      <x:c r="I39" s="2"/>
      <x:c r="J39" s="2"/>
      <x:c r="K39" s="2"/>
      <x:c r="L39" s="2"/>
      <x:c r="M39" s="2"/>
    </x:row>
    <x:row r="40">
      <x:c r="A40" s="2" t="str">
        <x:f>IF('사건 접수'!A40="","",'사건 접수'!A40)</x:f>
      </x:c>
      <x:c r="B40" s="10"/>
      <x:c r="C40" s="10"/>
      <x:c r="D40" s="11"/>
      <x:c r="E40" s="10"/>
      <x:c r="F40" s="10"/>
      <x:c r="G40" s="11"/>
      <x:c r="H40" s="2"/>
      <x:c r="I40" s="2"/>
      <x:c r="J40" s="2"/>
      <x:c r="K40" s="2"/>
      <x:c r="L40" s="2"/>
      <x:c r="M40" s="2"/>
    </x:row>
    <x:row r="41">
      <x:c r="A41" s="2" t="str">
        <x:f>IF('사건 접수'!A41="","",'사건 접수'!A41)</x:f>
      </x:c>
      <x:c r="B41" s="10"/>
      <x:c r="C41" s="10"/>
      <x:c r="D41" s="11"/>
      <x:c r="E41" s="10"/>
      <x:c r="F41" s="10"/>
      <x:c r="G41" s="11"/>
      <x:c r="H41" s="2"/>
      <x:c r="I41" s="2"/>
      <x:c r="J41" s="2"/>
      <x:c r="K41" s="2"/>
      <x:c r="L41" s="2"/>
      <x:c r="M41" s="2"/>
    </x:row>
    <x:row r="42">
      <x:c r="A42" s="2" t="str">
        <x:f>IF('사건 접수'!A42="","",'사건 접수'!A42)</x:f>
      </x:c>
      <x:c r="B42" s="10"/>
      <x:c r="C42" s="10"/>
      <x:c r="D42" s="11"/>
      <x:c r="E42" s="10"/>
      <x:c r="F42" s="10"/>
      <x:c r="G42" s="11"/>
      <x:c r="H42" s="2"/>
      <x:c r="I42" s="2"/>
      <x:c r="J42" s="2"/>
      <x:c r="K42" s="2"/>
      <x:c r="L42" s="2"/>
      <x:c r="M42" s="2"/>
    </x:row>
    <x:row r="43">
      <x:c r="A43" s="2" t="str">
        <x:f>IF('사건 접수'!A43="","",'사건 접수'!A43)</x:f>
      </x:c>
      <x:c r="B43" s="10"/>
      <x:c r="C43" s="10"/>
      <x:c r="D43" s="11"/>
      <x:c r="E43" s="10"/>
      <x:c r="F43" s="10"/>
      <x:c r="G43" s="11"/>
      <x:c r="H43" s="2"/>
      <x:c r="I43" s="2"/>
      <x:c r="J43" s="2"/>
      <x:c r="K43" s="2"/>
      <x:c r="L43" s="2"/>
      <x:c r="M43" s="2"/>
    </x:row>
    <x:row r="44">
      <x:c r="A44" s="2" t="str">
        <x:f>IF('사건 접수'!A44="","",'사건 접수'!A44)</x:f>
      </x:c>
      <x:c r="B44" s="10"/>
      <x:c r="C44" s="10"/>
      <x:c r="D44" s="11"/>
      <x:c r="E44" s="10"/>
      <x:c r="F44" s="10"/>
      <x:c r="G44" s="11"/>
      <x:c r="H44" s="2"/>
      <x:c r="I44" s="2"/>
      <x:c r="J44" s="2"/>
      <x:c r="K44" s="2"/>
      <x:c r="L44" s="2"/>
      <x:c r="M44" s="2"/>
    </x:row>
    <x:row r="45">
      <x:c r="A45" s="2" t="str">
        <x:f>IF('사건 접수'!A45="","",'사건 접수'!A45)</x:f>
      </x:c>
      <x:c r="B45" s="10"/>
      <x:c r="C45" s="10"/>
      <x:c r="D45" s="11"/>
      <x:c r="E45" s="10"/>
      <x:c r="F45" s="10"/>
      <x:c r="G45" s="11"/>
      <x:c r="H45" s="2"/>
      <x:c r="I45" s="2"/>
      <x:c r="J45" s="2"/>
      <x:c r="K45" s="2"/>
      <x:c r="L45" s="2"/>
      <x:c r="M45" s="2"/>
    </x:row>
    <x:row r="46">
      <x:c r="A46" s="2" t="str">
        <x:f>IF('사건 접수'!A46="","",'사건 접수'!A46)</x:f>
      </x:c>
      <x:c r="B46" s="10"/>
      <x:c r="C46" s="10"/>
      <x:c r="D46" s="11"/>
      <x:c r="E46" s="10"/>
      <x:c r="F46" s="10"/>
      <x:c r="G46" s="11"/>
      <x:c r="H46" s="2"/>
      <x:c r="I46" s="2"/>
      <x:c r="J46" s="2"/>
      <x:c r="K46" s="2"/>
      <x:c r="L46" s="2"/>
      <x:c r="M46" s="2"/>
    </x:row>
    <x:row r="47">
      <x:c r="A47" s="2" t="str">
        <x:f>IF('사건 접수'!A47="","",'사건 접수'!A47)</x:f>
      </x:c>
      <x:c r="B47" s="10"/>
      <x:c r="C47" s="10"/>
      <x:c r="D47" s="11"/>
      <x:c r="E47" s="10"/>
      <x:c r="F47" s="10"/>
      <x:c r="G47" s="11"/>
      <x:c r="H47" s="2"/>
      <x:c r="I47" s="2"/>
      <x:c r="J47" s="2"/>
      <x:c r="K47" s="2"/>
      <x:c r="L47" s="2"/>
      <x:c r="M47" s="2"/>
    </x:row>
    <x:row r="48">
      <x:c r="A48" s="2" t="str">
        <x:f>IF('사건 접수'!A48="","",'사건 접수'!A48)</x:f>
      </x:c>
      <x:c r="B48" s="10"/>
      <x:c r="C48" s="10"/>
      <x:c r="D48" s="11"/>
      <x:c r="E48" s="10"/>
      <x:c r="F48" s="10"/>
      <x:c r="G48" s="11"/>
      <x:c r="H48" s="2"/>
      <x:c r="I48" s="2"/>
      <x:c r="J48" s="2"/>
      <x:c r="K48" s="2"/>
      <x:c r="L48" s="2"/>
      <x:c r="M48" s="2"/>
    </x:row>
    <x:row r="49">
      <x:c r="A49" s="2" t="str">
        <x:f>IF('사건 접수'!A49="","",'사건 접수'!A49)</x:f>
      </x:c>
      <x:c r="B49" s="10"/>
      <x:c r="C49" s="10"/>
      <x:c r="D49" s="11"/>
      <x:c r="E49" s="10"/>
      <x:c r="F49" s="10"/>
      <x:c r="G49" s="11"/>
      <x:c r="H49" s="2"/>
      <x:c r="I49" s="2"/>
      <x:c r="J49" s="2"/>
      <x:c r="K49" s="2"/>
      <x:c r="L49" s="2"/>
      <x:c r="M49" s="2"/>
    </x:row>
    <x:row r="50">
      <x:c r="A50" s="2" t="str">
        <x:f>IF('사건 접수'!A50="","",'사건 접수'!A50)</x:f>
      </x:c>
      <x:c r="B50" s="10"/>
      <x:c r="C50" s="10"/>
      <x:c r="D50" s="11"/>
      <x:c r="E50" s="10"/>
      <x:c r="F50" s="10"/>
      <x:c r="G50" s="11"/>
      <x:c r="H50" s="2"/>
      <x:c r="I50" s="2"/>
      <x:c r="J50" s="2"/>
      <x:c r="K50" s="2"/>
      <x:c r="L50" s="2"/>
      <x:c r="M50" s="2"/>
    </x:row>
    <x:row r="51">
      <x:c r="A51" s="2" t="str">
        <x:f>IF('사건 접수'!A51="","",'사건 접수'!A51)</x:f>
      </x:c>
      <x:c r="B51" s="10"/>
      <x:c r="C51" s="10"/>
      <x:c r="D51" s="11"/>
      <x:c r="E51" s="10"/>
      <x:c r="F51" s="10"/>
      <x:c r="G51" s="11"/>
      <x:c r="H51" s="2"/>
      <x:c r="I51" s="2"/>
      <x:c r="J51" s="2"/>
      <x:c r="K51" s="2"/>
      <x:c r="L51" s="2"/>
      <x:c r="M51" s="2"/>
    </x:row>
    <x:row r="52">
      <x:c r="A52" s="2" t="str">
        <x:f>IF('사건 접수'!A52="","",'사건 접수'!A52)</x:f>
      </x:c>
      <x:c r="B52" s="10"/>
      <x:c r="C52" s="10"/>
      <x:c r="D52" s="11"/>
      <x:c r="E52" s="10"/>
      <x:c r="F52" s="10"/>
      <x:c r="G52" s="11"/>
      <x:c r="H52" s="2"/>
      <x:c r="I52" s="2"/>
      <x:c r="J52" s="2"/>
      <x:c r="K52" s="2"/>
      <x:c r="L52" s="2"/>
      <x:c r="M52" s="2"/>
    </x:row>
    <x:row r="53">
      <x:c r="A53" s="2" t="str">
        <x:f>IF('사건 접수'!A53="","",'사건 접수'!A53)</x:f>
      </x:c>
      <x:c r="B53" s="10"/>
      <x:c r="C53" s="10"/>
      <x:c r="D53" s="11"/>
      <x:c r="E53" s="10"/>
      <x:c r="F53" s="10"/>
      <x:c r="G53" s="11"/>
      <x:c r="H53" s="2"/>
      <x:c r="I53" s="2"/>
      <x:c r="J53" s="2"/>
      <x:c r="K53" s="2"/>
      <x:c r="L53" s="2"/>
      <x:c r="M53" s="2"/>
    </x:row>
    <x:row r="54">
      <x:c r="A54" s="2" t="str">
        <x:f>IF('사건 접수'!A54="","",'사건 접수'!A54)</x:f>
      </x:c>
      <x:c r="B54" s="10"/>
      <x:c r="C54" s="10"/>
      <x:c r="D54" s="11"/>
      <x:c r="E54" s="10"/>
      <x:c r="F54" s="10"/>
      <x:c r="G54" s="11"/>
      <x:c r="H54" s="2"/>
      <x:c r="I54" s="2"/>
      <x:c r="J54" s="2"/>
      <x:c r="K54" s="2"/>
      <x:c r="L54" s="2"/>
      <x:c r="M54" s="2"/>
    </x:row>
    <x:row r="55">
      <x:c r="A55" s="2" t="str">
        <x:f>IF('사건 접수'!A55="","",'사건 접수'!A55)</x:f>
      </x:c>
      <x:c r="B55" s="10"/>
      <x:c r="C55" s="10"/>
      <x:c r="D55" s="11"/>
      <x:c r="E55" s="10"/>
      <x:c r="F55" s="10"/>
      <x:c r="G55" s="11"/>
      <x:c r="H55" s="2"/>
      <x:c r="I55" s="2"/>
      <x:c r="J55" s="2"/>
      <x:c r="K55" s="2"/>
      <x:c r="L55" s="2"/>
      <x:c r="M55" s="2"/>
    </x:row>
    <x:row r="56">
      <x:c r="A56" s="2" t="str">
        <x:f>IF('사건 접수'!A56="","",'사건 접수'!A56)</x:f>
      </x:c>
      <x:c r="B56" s="10"/>
      <x:c r="C56" s="10"/>
      <x:c r="D56" s="11"/>
      <x:c r="E56" s="10"/>
      <x:c r="F56" s="10"/>
      <x:c r="G56" s="11"/>
      <x:c r="H56" s="2"/>
      <x:c r="I56" s="2"/>
      <x:c r="J56" s="2"/>
      <x:c r="K56" s="2"/>
      <x:c r="L56" s="2"/>
      <x:c r="M56" s="2"/>
    </x:row>
    <x:row r="57">
      <x:c r="A57" s="2" t="str">
        <x:f>IF('사건 접수'!A57="","",'사건 접수'!A57)</x:f>
      </x:c>
      <x:c r="B57" s="10"/>
      <x:c r="C57" s="10"/>
      <x:c r="D57" s="11"/>
      <x:c r="E57" s="10"/>
      <x:c r="F57" s="10"/>
      <x:c r="G57" s="11"/>
      <x:c r="H57" s="2"/>
      <x:c r="I57" s="2"/>
      <x:c r="J57" s="2"/>
      <x:c r="K57" s="2"/>
      <x:c r="L57" s="2"/>
      <x:c r="M57" s="2"/>
    </x:row>
    <x:row r="58">
      <x:c r="A58" s="2" t="str">
        <x:f>IF('사건 접수'!A58="","",'사건 접수'!A58)</x:f>
      </x:c>
      <x:c r="B58" s="10"/>
      <x:c r="C58" s="10"/>
      <x:c r="D58" s="11"/>
      <x:c r="E58" s="10"/>
      <x:c r="F58" s="10"/>
      <x:c r="G58" s="11"/>
      <x:c r="H58" s="2"/>
      <x:c r="I58" s="2"/>
      <x:c r="J58" s="2"/>
      <x:c r="K58" s="2"/>
      <x:c r="L58" s="2"/>
      <x:c r="M58" s="2"/>
    </x:row>
    <x:row r="59">
      <x:c r="A59" s="2" t="str">
        <x:f>IF('사건 접수'!A59="","",'사건 접수'!A59)</x:f>
      </x:c>
      <x:c r="B59" s="10"/>
      <x:c r="C59" s="10"/>
      <x:c r="D59" s="11"/>
      <x:c r="E59" s="10"/>
      <x:c r="F59" s="10"/>
      <x:c r="G59" s="11"/>
      <x:c r="H59" s="2"/>
      <x:c r="I59" s="2"/>
      <x:c r="J59" s="2"/>
      <x:c r="K59" s="2"/>
      <x:c r="L59" s="2"/>
      <x:c r="M59" s="2"/>
    </x:row>
    <x:row r="60">
      <x:c r="A60" s="2" t="str">
        <x:f>IF('사건 접수'!A60="","",'사건 접수'!A60)</x:f>
      </x:c>
      <x:c r="B60" s="10"/>
      <x:c r="C60" s="10"/>
      <x:c r="D60" s="11"/>
      <x:c r="E60" s="10"/>
      <x:c r="F60" s="10"/>
      <x:c r="G60" s="11"/>
      <x:c r="H60" s="2"/>
      <x:c r="I60" s="2"/>
      <x:c r="J60" s="2"/>
      <x:c r="K60" s="2"/>
      <x:c r="L60" s="2"/>
      <x:c r="M60" s="2"/>
    </x:row>
    <x:row r="61">
      <x:c r="A61" s="2" t="str">
        <x:f>IF('사건 접수'!A61="","",'사건 접수'!A61)</x:f>
      </x:c>
      <x:c r="B61" s="10"/>
      <x:c r="C61" s="10"/>
      <x:c r="D61" s="11"/>
      <x:c r="E61" s="10"/>
      <x:c r="F61" s="10"/>
      <x:c r="G61" s="11"/>
      <x:c r="H61" s="2"/>
      <x:c r="I61" s="2"/>
      <x:c r="J61" s="2"/>
      <x:c r="K61" s="2"/>
      <x:c r="L61" s="2"/>
      <x:c r="M61" s="2"/>
    </x:row>
    <x:row r="62">
      <x:c r="A62" s="2" t="str">
        <x:f>IF('사건 접수'!A62="","",'사건 접수'!A62)</x:f>
      </x:c>
      <x:c r="B62" s="10"/>
      <x:c r="C62" s="10"/>
      <x:c r="D62" s="11"/>
      <x:c r="E62" s="10"/>
      <x:c r="F62" s="10"/>
      <x:c r="G62" s="11"/>
      <x:c r="H62" s="2"/>
      <x:c r="I62" s="2"/>
      <x:c r="J62" s="2"/>
      <x:c r="K62" s="2"/>
      <x:c r="L62" s="2"/>
      <x:c r="M62" s="2"/>
    </x:row>
    <x:row r="63">
      <x:c r="A63" s="2" t="str">
        <x:f>IF('사건 접수'!A63="","",'사건 접수'!A63)</x:f>
      </x:c>
      <x:c r="B63" s="10"/>
      <x:c r="C63" s="10"/>
      <x:c r="D63" s="11"/>
      <x:c r="E63" s="10"/>
      <x:c r="F63" s="10"/>
      <x:c r="G63" s="11"/>
      <x:c r="H63" s="2"/>
      <x:c r="I63" s="2"/>
      <x:c r="J63" s="2"/>
      <x:c r="K63" s="2"/>
      <x:c r="L63" s="2"/>
      <x:c r="M63" s="2"/>
    </x:row>
    <x:row r="64">
      <x:c r="A64" s="2" t="str">
        <x:f>IF('사건 접수'!A64="","",'사건 접수'!A64)</x:f>
      </x:c>
      <x:c r="B64" s="10"/>
      <x:c r="C64" s="10"/>
      <x:c r="D64" s="11"/>
      <x:c r="E64" s="10"/>
      <x:c r="F64" s="10"/>
      <x:c r="G64" s="11"/>
      <x:c r="H64" s="2"/>
      <x:c r="I64" s="2"/>
      <x:c r="J64" s="2"/>
      <x:c r="K64" s="2"/>
      <x:c r="L64" s="2"/>
      <x:c r="M64" s="2"/>
    </x:row>
    <x:row r="65">
      <x:c r="A65" s="2" t="str">
        <x:f>IF('사건 접수'!A65="","",'사건 접수'!A65)</x:f>
      </x:c>
      <x:c r="B65" s="10"/>
      <x:c r="C65" s="10"/>
      <x:c r="D65" s="11"/>
      <x:c r="E65" s="10"/>
      <x:c r="F65" s="10"/>
      <x:c r="G65" s="11"/>
      <x:c r="H65" s="2"/>
      <x:c r="I65" s="2"/>
      <x:c r="J65" s="2"/>
      <x:c r="K65" s="2"/>
      <x:c r="L65" s="2"/>
      <x:c r="M65" s="2"/>
    </x:row>
    <x:row r="66">
      <x:c r="A66" s="2" t="str">
        <x:f>IF('사건 접수'!A66="","",'사건 접수'!A66)</x:f>
      </x:c>
      <x:c r="B66" s="10"/>
      <x:c r="C66" s="10"/>
      <x:c r="D66" s="11"/>
      <x:c r="E66" s="10"/>
      <x:c r="F66" s="10"/>
      <x:c r="G66" s="11"/>
      <x:c r="H66" s="2"/>
      <x:c r="I66" s="2"/>
      <x:c r="J66" s="2"/>
      <x:c r="K66" s="2"/>
      <x:c r="L66" s="2"/>
      <x:c r="M66" s="2"/>
    </x:row>
    <x:row r="67">
      <x:c r="A67" s="2" t="str">
        <x:f>IF('사건 접수'!A67="","",'사건 접수'!A67)</x:f>
      </x:c>
      <x:c r="B67" s="10"/>
      <x:c r="C67" s="10"/>
      <x:c r="D67" s="11"/>
      <x:c r="E67" s="10"/>
      <x:c r="F67" s="10"/>
      <x:c r="G67" s="11"/>
      <x:c r="H67" s="2"/>
      <x:c r="I67" s="2"/>
      <x:c r="J67" s="2"/>
      <x:c r="K67" s="2"/>
      <x:c r="L67" s="2"/>
      <x:c r="M67" s="2"/>
    </x:row>
    <x:row r="68">
      <x:c r="A68" s="2" t="str">
        <x:f>IF('사건 접수'!A68="","",'사건 접수'!A68)</x:f>
      </x:c>
      <x:c r="B68" s="10"/>
      <x:c r="C68" s="10"/>
      <x:c r="D68" s="11"/>
      <x:c r="E68" s="10"/>
      <x:c r="F68" s="10"/>
      <x:c r="G68" s="11"/>
      <x:c r="H68" s="2"/>
      <x:c r="I68" s="2"/>
      <x:c r="J68" s="2"/>
      <x:c r="K68" s="2"/>
      <x:c r="L68" s="2"/>
      <x:c r="M68" s="2"/>
    </x:row>
    <x:row r="69">
      <x:c r="A69" s="2" t="str">
        <x:f>IF('사건 접수'!A69="","",'사건 접수'!A69)</x:f>
      </x:c>
      <x:c r="B69" s="10"/>
      <x:c r="C69" s="10"/>
      <x:c r="D69" s="11"/>
      <x:c r="E69" s="10"/>
      <x:c r="F69" s="10"/>
      <x:c r="G69" s="11"/>
      <x:c r="H69" s="2"/>
      <x:c r="I69" s="2"/>
      <x:c r="J69" s="2"/>
      <x:c r="K69" s="2"/>
      <x:c r="L69" s="2"/>
      <x:c r="M69" s="2"/>
    </x:row>
    <x:row r="70">
      <x:c r="A70" s="2" t="str">
        <x:f>IF('사건 접수'!A70="","",'사건 접수'!A70)</x:f>
      </x:c>
      <x:c r="B70" s="10"/>
      <x:c r="C70" s="10"/>
      <x:c r="D70" s="11"/>
      <x:c r="E70" s="10"/>
      <x:c r="F70" s="10"/>
      <x:c r="G70" s="11"/>
      <x:c r="H70" s="2"/>
      <x:c r="I70" s="2"/>
      <x:c r="J70" s="2"/>
      <x:c r="K70" s="2"/>
      <x:c r="L70" s="2"/>
      <x:c r="M70" s="2"/>
    </x:row>
    <x:row r="71">
      <x:c r="A71" s="2" t="str">
        <x:f>IF('사건 접수'!A71="","",'사건 접수'!A71)</x:f>
      </x:c>
      <x:c r="B71" s="10"/>
      <x:c r="C71" s="10"/>
      <x:c r="D71" s="11"/>
      <x:c r="E71" s="10"/>
      <x:c r="F71" s="10"/>
      <x:c r="G71" s="11"/>
      <x:c r="H71" s="2"/>
      <x:c r="I71" s="2"/>
      <x:c r="J71" s="2"/>
      <x:c r="K71" s="2"/>
      <x:c r="L71" s="2"/>
      <x:c r="M71" s="2"/>
    </x:row>
    <x:row r="72">
      <x:c r="A72" s="2" t="str">
        <x:f>IF('사건 접수'!A72="","",'사건 접수'!A72)</x:f>
      </x:c>
      <x:c r="B72" s="10"/>
      <x:c r="C72" s="10"/>
      <x:c r="D72" s="11"/>
      <x:c r="E72" s="10"/>
      <x:c r="F72" s="10"/>
      <x:c r="G72" s="11"/>
      <x:c r="H72" s="2"/>
      <x:c r="I72" s="2"/>
      <x:c r="J72" s="2"/>
      <x:c r="K72" s="2"/>
      <x:c r="L72" s="2"/>
      <x:c r="M72" s="2"/>
    </x:row>
    <x:row r="73">
      <x:c r="A73" s="2" t="str">
        <x:f>IF('사건 접수'!A73="","",'사건 접수'!A73)</x:f>
      </x:c>
      <x:c r="B73" s="10"/>
      <x:c r="C73" s="10"/>
      <x:c r="D73" s="11"/>
      <x:c r="E73" s="10"/>
      <x:c r="F73" s="10"/>
      <x:c r="G73" s="11"/>
      <x:c r="H73" s="2"/>
      <x:c r="I73" s="2"/>
      <x:c r="J73" s="2"/>
      <x:c r="K73" s="2"/>
      <x:c r="L73" s="2"/>
      <x:c r="M73" s="2"/>
    </x:row>
    <x:row r="74">
      <x:c r="A74" s="2" t="str">
        <x:f>IF('사건 접수'!A74="","",'사건 접수'!A74)</x:f>
      </x:c>
      <x:c r="B74" s="10"/>
      <x:c r="C74" s="10"/>
      <x:c r="D74" s="11"/>
      <x:c r="E74" s="10"/>
      <x:c r="F74" s="10"/>
      <x:c r="G74" s="11"/>
      <x:c r="H74" s="2"/>
      <x:c r="I74" s="2"/>
      <x:c r="J74" s="2"/>
      <x:c r="K74" s="2"/>
      <x:c r="L74" s="2"/>
      <x:c r="M74" s="2"/>
    </x:row>
    <x:row r="75">
      <x:c r="A75" s="2" t="str">
        <x:f>IF('사건 접수'!A75="","",'사건 접수'!A75)</x:f>
      </x:c>
      <x:c r="B75" s="10"/>
      <x:c r="C75" s="10"/>
      <x:c r="D75" s="11"/>
      <x:c r="E75" s="10"/>
      <x:c r="F75" s="10"/>
      <x:c r="G75" s="11"/>
      <x:c r="H75" s="2"/>
      <x:c r="I75" s="2"/>
      <x:c r="J75" s="2"/>
      <x:c r="K75" s="2"/>
      <x:c r="L75" s="2"/>
      <x:c r="M75" s="2"/>
    </x:row>
    <x:row r="76">
      <x:c r="A76" s="2" t="str">
        <x:f>IF('사건 접수'!A76="","",'사건 접수'!A76)</x:f>
      </x:c>
      <x:c r="B76" s="10"/>
      <x:c r="C76" s="10"/>
      <x:c r="D76" s="11"/>
      <x:c r="E76" s="10"/>
      <x:c r="F76" s="10"/>
      <x:c r="G76" s="11"/>
      <x:c r="H76" s="2"/>
      <x:c r="I76" s="2"/>
      <x:c r="J76" s="2"/>
      <x:c r="K76" s="2"/>
      <x:c r="L76" s="2"/>
      <x:c r="M76" s="2"/>
    </x:row>
    <x:row r="77">
      <x:c r="A77" s="2" t="str">
        <x:f>IF('사건 접수'!A77="","",'사건 접수'!A77)</x:f>
      </x:c>
      <x:c r="B77" s="10"/>
      <x:c r="C77" s="10"/>
      <x:c r="D77" s="11"/>
      <x:c r="E77" s="10"/>
      <x:c r="F77" s="10"/>
      <x:c r="G77" s="11"/>
      <x:c r="H77" s="2"/>
      <x:c r="I77" s="2"/>
      <x:c r="J77" s="2"/>
      <x:c r="K77" s="2"/>
      <x:c r="L77" s="2"/>
      <x:c r="M77" s="2"/>
    </x:row>
    <x:row r="78">
      <x:c r="A78" s="2" t="str">
        <x:f>IF('사건 접수'!A78="","",'사건 접수'!A78)</x:f>
      </x:c>
      <x:c r="B78" s="10"/>
      <x:c r="C78" s="10"/>
      <x:c r="D78" s="11"/>
      <x:c r="E78" s="10"/>
      <x:c r="F78" s="10"/>
      <x:c r="G78" s="11"/>
      <x:c r="H78" s="2"/>
      <x:c r="I78" s="2"/>
      <x:c r="J78" s="2"/>
      <x:c r="K78" s="2"/>
      <x:c r="L78" s="2"/>
      <x:c r="M78" s="2"/>
    </x:row>
    <x:row r="79">
      <x:c r="A79" s="2" t="str">
        <x:f>IF('사건 접수'!A79="","",'사건 접수'!A79)</x:f>
      </x:c>
      <x:c r="B79" s="10"/>
      <x:c r="C79" s="10"/>
      <x:c r="D79" s="11"/>
      <x:c r="E79" s="10"/>
      <x:c r="F79" s="10"/>
      <x:c r="G79" s="11"/>
      <x:c r="H79" s="2"/>
      <x:c r="I79" s="2"/>
      <x:c r="J79" s="2"/>
      <x:c r="K79" s="2"/>
      <x:c r="L79" s="2"/>
      <x:c r="M79" s="2"/>
    </x:row>
    <x:row r="80">
      <x:c r="A80" s="2" t="str">
        <x:f>IF('사건 접수'!A80="","",'사건 접수'!A80)</x:f>
      </x:c>
      <x:c r="B80" s="10"/>
      <x:c r="C80" s="10"/>
      <x:c r="D80" s="11"/>
      <x:c r="E80" s="10"/>
      <x:c r="F80" s="10"/>
      <x:c r="G80" s="11"/>
      <x:c r="H80" s="2"/>
      <x:c r="I80" s="2"/>
      <x:c r="J80" s="2"/>
      <x:c r="K80" s="2"/>
      <x:c r="L80" s="2"/>
      <x:c r="M80" s="2"/>
    </x:row>
    <x:row r="81">
      <x:c r="A81" s="2" t="str">
        <x:f>IF('사건 접수'!A81="","",'사건 접수'!A81)</x:f>
      </x:c>
      <x:c r="B81" s="10"/>
      <x:c r="C81" s="10"/>
      <x:c r="D81" s="11"/>
      <x:c r="E81" s="10"/>
      <x:c r="F81" s="10"/>
      <x:c r="G81" s="11"/>
      <x:c r="H81" s="2"/>
      <x:c r="I81" s="2"/>
      <x:c r="J81" s="2"/>
      <x:c r="K81" s="2"/>
      <x:c r="L81" s="2"/>
      <x:c r="M81" s="2"/>
    </x:row>
    <x:row r="82">
      <x:c r="A82" s="2" t="str">
        <x:f>IF('사건 접수'!A82="","",'사건 접수'!A82)</x:f>
      </x:c>
      <x:c r="B82" s="10"/>
      <x:c r="C82" s="10"/>
      <x:c r="D82" s="11"/>
      <x:c r="E82" s="10"/>
      <x:c r="F82" s="10"/>
      <x:c r="G82" s="11"/>
      <x:c r="H82" s="2"/>
      <x:c r="I82" s="2"/>
      <x:c r="J82" s="2"/>
      <x:c r="K82" s="2"/>
      <x:c r="L82" s="2"/>
      <x:c r="M82" s="2"/>
    </x:row>
    <x:row r="83">
      <x:c r="A83" s="2" t="str">
        <x:f>IF('사건 접수'!A83="","",'사건 접수'!A83)</x:f>
      </x:c>
      <x:c r="B83" s="10"/>
      <x:c r="C83" s="10"/>
      <x:c r="D83" s="11"/>
      <x:c r="E83" s="10"/>
      <x:c r="F83" s="10"/>
      <x:c r="G83" s="11"/>
      <x:c r="H83" s="2"/>
      <x:c r="I83" s="2"/>
      <x:c r="J83" s="2"/>
      <x:c r="K83" s="2"/>
      <x:c r="L83" s="2"/>
      <x:c r="M83" s="2"/>
    </x:row>
    <x:row r="84">
      <x:c r="A84" s="2" t="str">
        <x:f>IF('사건 접수'!A84="","",'사건 접수'!A84)</x:f>
      </x:c>
      <x:c r="B84" s="10"/>
      <x:c r="C84" s="10"/>
      <x:c r="D84" s="11"/>
      <x:c r="E84" s="10"/>
      <x:c r="F84" s="10"/>
      <x:c r="G84" s="11"/>
      <x:c r="H84" s="2"/>
      <x:c r="I84" s="2"/>
      <x:c r="J84" s="2"/>
      <x:c r="K84" s="2"/>
      <x:c r="L84" s="2"/>
      <x:c r="M84" s="2"/>
    </x:row>
    <x:row r="85">
      <x:c r="A85" s="2" t="str">
        <x:f>IF('사건 접수'!A85="","",'사건 접수'!A85)</x:f>
      </x:c>
      <x:c r="B85" s="10"/>
      <x:c r="C85" s="10"/>
      <x:c r="D85" s="11"/>
      <x:c r="E85" s="10"/>
      <x:c r="F85" s="10"/>
      <x:c r="G85" s="11"/>
      <x:c r="H85" s="2"/>
      <x:c r="I85" s="2"/>
      <x:c r="J85" s="2"/>
      <x:c r="K85" s="2"/>
      <x:c r="L85" s="2"/>
      <x:c r="M85" s="2"/>
    </x:row>
    <x:row r="86">
      <x:c r="A86" s="2" t="str">
        <x:f>IF('사건 접수'!A86="","",'사건 접수'!A86)</x:f>
      </x:c>
      <x:c r="B86" s="10"/>
      <x:c r="C86" s="10"/>
      <x:c r="D86" s="11"/>
      <x:c r="E86" s="10"/>
      <x:c r="F86" s="10"/>
      <x:c r="G86" s="11"/>
      <x:c r="H86" s="2"/>
      <x:c r="I86" s="2"/>
      <x:c r="J86" s="2"/>
      <x:c r="K86" s="2"/>
      <x:c r="L86" s="2"/>
      <x:c r="M86" s="2"/>
    </x:row>
    <x:row r="87">
      <x:c r="A87" s="2" t="str">
        <x:f>IF('사건 접수'!A87="","",'사건 접수'!A87)</x:f>
      </x:c>
      <x:c r="B87" s="10"/>
      <x:c r="C87" s="10"/>
      <x:c r="D87" s="11"/>
      <x:c r="E87" s="10"/>
      <x:c r="F87" s="10"/>
      <x:c r="G87" s="11"/>
      <x:c r="H87" s="2"/>
      <x:c r="I87" s="2"/>
      <x:c r="J87" s="2"/>
      <x:c r="K87" s="2"/>
      <x:c r="L87" s="2"/>
      <x:c r="M87" s="2"/>
    </x:row>
    <x:row r="88">
      <x:c r="A88" s="2" t="str">
        <x:f>IF('사건 접수'!A88="","",'사건 접수'!A88)</x:f>
      </x:c>
      <x:c r="B88" s="10"/>
      <x:c r="C88" s="10"/>
      <x:c r="D88" s="11"/>
      <x:c r="E88" s="10"/>
      <x:c r="F88" s="10"/>
      <x:c r="G88" s="11"/>
      <x:c r="H88" s="2"/>
      <x:c r="I88" s="2"/>
      <x:c r="J88" s="2"/>
      <x:c r="K88" s="2"/>
      <x:c r="L88" s="2"/>
      <x:c r="M88" s="2"/>
    </x:row>
    <x:row r="89">
      <x:c r="A89" s="2" t="str">
        <x:f>IF('사건 접수'!A89="","",'사건 접수'!A89)</x:f>
      </x:c>
      <x:c r="B89" s="10"/>
      <x:c r="C89" s="10"/>
      <x:c r="D89" s="11"/>
      <x:c r="E89" s="10"/>
      <x:c r="F89" s="10"/>
      <x:c r="G89" s="11"/>
      <x:c r="H89" s="2"/>
      <x:c r="I89" s="2"/>
      <x:c r="J89" s="2"/>
      <x:c r="K89" s="2"/>
      <x:c r="L89" s="2"/>
      <x:c r="M89" s="2"/>
    </x:row>
    <x:row r="90">
      <x:c r="A90" s="2" t="str">
        <x:f>IF('사건 접수'!A90="","",'사건 접수'!A90)</x:f>
      </x:c>
      <x:c r="B90" s="10"/>
      <x:c r="C90" s="10"/>
      <x:c r="D90" s="11"/>
      <x:c r="E90" s="10"/>
      <x:c r="F90" s="10"/>
      <x:c r="G90" s="11"/>
      <x:c r="H90" s="2"/>
      <x:c r="I90" s="2"/>
      <x:c r="J90" s="2"/>
      <x:c r="K90" s="2"/>
      <x:c r="L90" s="2"/>
      <x:c r="M90" s="2"/>
    </x:row>
    <x:row r="91">
      <x:c r="A91" s="2" t="str">
        <x:f>IF('사건 접수'!A91="","",'사건 접수'!A91)</x:f>
      </x:c>
      <x:c r="B91" s="10"/>
      <x:c r="C91" s="10"/>
      <x:c r="D91" s="11"/>
      <x:c r="E91" s="10"/>
      <x:c r="F91" s="10"/>
      <x:c r="G91" s="11"/>
      <x:c r="H91" s="2"/>
      <x:c r="I91" s="2"/>
      <x:c r="J91" s="2"/>
      <x:c r="K91" s="2"/>
      <x:c r="L91" s="2"/>
      <x:c r="M91" s="2"/>
    </x:row>
    <x:row r="92">
      <x:c r="A92" s="2" t="str">
        <x:f>IF('사건 접수'!A92="","",'사건 접수'!A92)</x:f>
      </x:c>
      <x:c r="B92" s="10"/>
      <x:c r="C92" s="10"/>
      <x:c r="D92" s="11"/>
      <x:c r="E92" s="10"/>
      <x:c r="F92" s="10"/>
      <x:c r="G92" s="11"/>
      <x:c r="H92" s="2"/>
      <x:c r="I92" s="2"/>
      <x:c r="J92" s="2"/>
      <x:c r="K92" s="2"/>
      <x:c r="L92" s="2"/>
      <x:c r="M92" s="2"/>
    </x:row>
    <x:row r="93">
      <x:c r="A93" s="2" t="str">
        <x:f>IF('사건 접수'!A93="","",'사건 접수'!A93)</x:f>
      </x:c>
      <x:c r="B93" s="10"/>
      <x:c r="C93" s="10"/>
      <x:c r="D93" s="11"/>
      <x:c r="E93" s="10"/>
      <x:c r="F93" s="10"/>
      <x:c r="G93" s="11"/>
      <x:c r="H93" s="2"/>
      <x:c r="I93" s="2"/>
      <x:c r="J93" s="2"/>
      <x:c r="K93" s="2"/>
      <x:c r="L93" s="2"/>
      <x:c r="M93" s="2"/>
    </x:row>
    <x:row r="94">
      <x:c r="A94" s="2" t="str">
        <x:f>IF('사건 접수'!A94="","",'사건 접수'!A94)</x:f>
      </x:c>
      <x:c r="B94" s="10"/>
      <x:c r="C94" s="10"/>
      <x:c r="D94" s="11"/>
      <x:c r="E94" s="10"/>
      <x:c r="F94" s="10"/>
      <x:c r="G94" s="11"/>
      <x:c r="H94" s="2"/>
      <x:c r="I94" s="2"/>
      <x:c r="J94" s="2"/>
      <x:c r="K94" s="2"/>
      <x:c r="L94" s="2"/>
      <x:c r="M94" s="2"/>
    </x:row>
    <x:row r="95">
      <x:c r="A95" s="2" t="str">
        <x:f>IF('사건 접수'!A95="","",'사건 접수'!A95)</x:f>
      </x:c>
      <x:c r="B95" s="10"/>
      <x:c r="C95" s="10"/>
      <x:c r="D95" s="11"/>
      <x:c r="E95" s="10"/>
      <x:c r="F95" s="10"/>
      <x:c r="G95" s="11"/>
      <x:c r="H95" s="2"/>
      <x:c r="I95" s="2"/>
      <x:c r="J95" s="2"/>
      <x:c r="K95" s="2"/>
      <x:c r="L95" s="2"/>
      <x:c r="M95" s="2"/>
    </x:row>
    <x:row r="96">
      <x:c r="A96" s="2" t="str">
        <x:f>IF('사건 접수'!A96="","",'사건 접수'!A96)</x:f>
      </x:c>
      <x:c r="B96" s="10"/>
      <x:c r="C96" s="10"/>
      <x:c r="D96" s="11"/>
      <x:c r="E96" s="10"/>
      <x:c r="F96" s="10"/>
      <x:c r="G96" s="11"/>
      <x:c r="H96" s="2"/>
      <x:c r="I96" s="2"/>
      <x:c r="J96" s="2"/>
      <x:c r="K96" s="2"/>
      <x:c r="L96" s="2"/>
      <x:c r="M96" s="2"/>
    </x:row>
    <x:row r="97">
      <x:c r="A97" s="2" t="str">
        <x:f>IF('사건 접수'!A97="","",'사건 접수'!A97)</x:f>
      </x:c>
      <x:c r="B97" s="10"/>
      <x:c r="C97" s="10"/>
      <x:c r="D97" s="11"/>
      <x:c r="E97" s="10"/>
      <x:c r="F97" s="10"/>
      <x:c r="G97" s="11"/>
      <x:c r="H97" s="2"/>
      <x:c r="I97" s="2"/>
      <x:c r="J97" s="2"/>
      <x:c r="K97" s="2"/>
      <x:c r="L97" s="2"/>
      <x:c r="M97" s="2"/>
    </x:row>
    <x:row r="98">
      <x:c r="A98" s="2" t="str">
        <x:f>IF('사건 접수'!A98="","",'사건 접수'!A98)</x:f>
      </x:c>
      <x:c r="B98" s="10"/>
      <x:c r="C98" s="10"/>
      <x:c r="D98" s="11"/>
      <x:c r="E98" s="10"/>
      <x:c r="F98" s="10"/>
      <x:c r="G98" s="11"/>
      <x:c r="H98" s="2"/>
      <x:c r="I98" s="2"/>
      <x:c r="J98" s="2"/>
      <x:c r="K98" s="2"/>
      <x:c r="L98" s="2"/>
      <x:c r="M98" s="2"/>
    </x:row>
    <x:row r="99">
      <x:c r="A99" s="2" t="str">
        <x:f>IF('사건 접수'!A99="","",'사건 접수'!A99)</x:f>
      </x:c>
      <x:c r="B99" s="10"/>
      <x:c r="C99" s="10"/>
      <x:c r="D99" s="11"/>
      <x:c r="E99" s="10"/>
      <x:c r="F99" s="10"/>
      <x:c r="G99" s="11"/>
      <x:c r="H99" s="2"/>
      <x:c r="I99" s="2"/>
      <x:c r="J99" s="2"/>
      <x:c r="K99" s="2"/>
      <x:c r="L99" s="2"/>
      <x:c r="M99" s="2"/>
    </x:row>
    <x:row r="100">
      <x:c r="A100" s="2" t="str">
        <x:f>IF('사건 접수'!A100="","",'사건 접수'!A100)</x:f>
      </x:c>
      <x:c r="B100" s="10"/>
      <x:c r="C100" s="10"/>
      <x:c r="D100" s="11"/>
      <x:c r="E100" s="10"/>
      <x:c r="F100" s="10"/>
      <x:c r="G100" s="11"/>
      <x:c r="H100" s="2"/>
      <x:c r="I100" s="2"/>
      <x:c r="J100" s="2"/>
      <x:c r="K100" s="2"/>
      <x:c r="L100" s="2"/>
      <x:c r="M100" s="2"/>
    </x:row>
    <x:row r="101">
      <x:c r="A101" s="2" t="str">
        <x:f>IF('사건 접수'!A101="","",'사건 접수'!A101)</x:f>
      </x:c>
      <x:c r="B101" s="10"/>
      <x:c r="C101" s="10"/>
      <x:c r="D101" s="11"/>
      <x:c r="E101" s="10"/>
      <x:c r="F101" s="10"/>
      <x:c r="G101" s="11"/>
      <x:c r="H101" s="2"/>
      <x:c r="I101" s="2"/>
      <x:c r="J101" s="2"/>
      <x:c r="K101" s="2"/>
      <x:c r="L101" s="2"/>
      <x:c r="M101" s="2"/>
    </x:row>
    <x:row r="102">
      <x:c r="A102" s="2" t="str">
        <x:f>IF('사건 접수'!A102="","",'사건 접수'!A102)</x:f>
      </x:c>
      <x:c r="B102" s="10"/>
      <x:c r="C102" s="10"/>
      <x:c r="D102" s="11"/>
      <x:c r="E102" s="10"/>
      <x:c r="F102" s="10"/>
      <x:c r="G102" s="11"/>
      <x:c r="H102" s="2"/>
      <x:c r="I102" s="2"/>
      <x:c r="J102" s="2"/>
      <x:c r="K102" s="2"/>
      <x:c r="L102" s="2"/>
      <x:c r="M102" s="2"/>
    </x:row>
    <x:row r="103">
      <x:c r="A103" s="2" t="str">
        <x:f>IF('사건 접수'!A103="","",'사건 접수'!A103)</x:f>
      </x:c>
      <x:c r="B103" s="10"/>
      <x:c r="C103" s="10"/>
      <x:c r="D103" s="11"/>
      <x:c r="E103" s="10"/>
      <x:c r="F103" s="10"/>
      <x:c r="G103" s="11"/>
      <x:c r="H103" s="2"/>
      <x:c r="I103" s="2"/>
      <x:c r="J103" s="2"/>
      <x:c r="K103" s="2"/>
      <x:c r="L103" s="2"/>
      <x:c r="M103" s="2"/>
    </x:row>
    <x:row r="104">
      <x:c r="A104" s="2" t="str">
        <x:f>IF('사건 접수'!A104="","",'사건 접수'!A104)</x:f>
      </x:c>
      <x:c r="B104" s="10"/>
      <x:c r="C104" s="10"/>
      <x:c r="D104" s="11"/>
      <x:c r="E104" s="10"/>
      <x:c r="F104" s="10"/>
      <x:c r="G104" s="11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2" hidden="0" customWidth="1"/>
    <x:col min="3" max="3" width="65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검증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점검 항목</x:v>
      </x:c>
      <x:c r="B4" s="9" t="str">
        <x:v>결과</x:v>
      </x:c>
      <x:c r="C4" s="9" t="str">
        <x:v>예상 결과 또는 조치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 t="str">
        <x:v>사건 번호 누락</x:v>
      </x:c>
      <x:c r="B5" s="2" t="n">
        <x:f>COUNTIFS('사건 접수'!$B$5:$B$104,"&lt;&gt;",'사건 접수'!$A$5:$A$104,"")</x:f>
        <x:v>0</x:v>
      </x:c>
      <x:c r="C5" s="2" t="str">
        <x:v>0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2" t="str">
        <x:v>필수 항목 누락</x:v>
      </x:c>
      <x:c r="B6" s="2" t="n">
        <x:f>'개요'!B13</x:f>
        <x:v>0</x:v>
      </x:c>
      <x:c r="C6" s="2" t="str">
        <x:v>0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2" t="str">
        <x:v>날짜 순서 오류</x:v>
      </x:c>
      <x:c r="B7" s="2" t="n">
        <x:f>'개요'!B14</x:f>
        <x:v>0</x:v>
      </x:c>
      <x:c r="C7" s="2" t="str">
        <x:v>0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>
      <x:c r="A8" s="2" t="str">
        <x:v>연관 번호 중복 의심</x:v>
      </x:c>
      <x:c r="B8" s="2" t="n">
        <x:f>'개요'!B10</x:f>
        <x:v>0</x:v>
      </x:c>
      <x:c r="C8" s="2" t="str">
        <x:v>직접 확인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>
      <x:c r="A9" s="2" t="str">
        <x:v>종결 사건의 기록 미비</x:v>
      </x:c>
      <x:c r="B9" s="2" t="n">
        <x:f>'개요'!B11</x:f>
        <x:v>0</x:v>
      </x:c>
      <x:c r="C9" s="2" t="str">
        <x:v>0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>
      <x:c r="A10" s="2" t="str">
        <x:v>순비용이 음수인 사건</x:v>
      </x:c>
      <x:c r="B10" s="2" t="n">
        <x:f>COUNTIFS('비용'!$G$5:$G$104,"&lt;0")</x:f>
        <x:v>0</x:v>
      </x:c>
      <x:c r="C10" s="2" t="str">
        <x:v>보상 금액 확인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>
      <x:c r="A11" s="2" t="str">
        <x:v>자료 확인일</x:v>
      </x:c>
      <x:c r="B11" s="2" t="str">
        <x:v>2026-10-17</x:v>
      </x:c>
      <x:c r="C11" s="2" t="str">
        <x:v>2026-10-17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2" t="str">
        <x:v>경계값 점검（가상 사건）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>
      <x:c r="A14" s="2" t="str">
        <x:v>약속일과 기준일이 같음</x:v>
      </x:c>
      <x:c r="B14" s="2" t="str">
        <x:f>IF(DATE(2026,10,17)&gt;DATE(2026,10,17),"약속일 초과","미해결")</x:f>
        <x:v>미해결</x:v>
      </x:c>
      <x:c r="C14" s="2" t="str">
        <x:v>미해결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 t="str">
        <x:v>약속일이 기준일 전날임</x:v>
      </x:c>
      <x:c r="B15" s="2" t="str">
        <x:f>IF(DATE(2026,10,17)&gt;DATE(2026,10,16),"약속일 초과","미해결")</x:f>
        <x:v>약속일 초과</x:v>
      </x:c>
      <x:c r="C15" s="2" t="str">
        <x:v>약속일 초과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 t="str">
        <x:v>비용과 보상이 모두 영임</x:v>
      </x:c>
      <x:c r="B16" s="2" t="n">
        <x:f>SUM(0,0,0,0)-0</x:f>
        <x:v>0</x:v>
      </x:c>
      <x:c r="C16" s="2" t="str">
        <x:v>0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2" t="str">
        <x:v>연관 번호 두 건이 같음</x:v>
      </x:c>
      <x:c r="B17" s="2" t="str">
        <x:f>IF(COUNTIFS(D20:D21,"X-1")&gt;1,"중복 의심","유일")</x:f>
        <x:v>중복 의심</x:v>
      </x:c>
      <x:c r="C17" s="2" t="str">
        <x:v>중복 의심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/>
      <x:c r="B20" s="2"/>
      <x:c r="C20" s="2"/>
      <x:c r="D20" s="2" t="str">
        <x:v>X-1</x:v>
      </x:c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/>
      <x:c r="B21" s="2"/>
      <x:c r="C21" s="2"/>
      <x:c r="D21" s="2" t="str">
        <x:v>X-1</x:v>
      </x:c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  <x:col min="2" max="2" width="10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사용 안내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버전 1.0 — 2026년 10월 17일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목적: 기업 선물 배송 문제를 배송업체와 무관한 공통 항목으로 관리합니다. 문제마다 사건 번호를 부여하세요.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 t="str">
        <x:v>날짜를 날짜 형식으로 입력하고 개요의 기준일을 갱신하세요. 한 파일에서는 통화를 통일하고 불필요한 개인정보는 기록하지 마세요.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4" customHeight="1">
      <x:c r="A7" s="2" t="str">
        <x:v>연관 번호는 동일 배송에 관한 여러 문의를 연결합니다. 중복 표시는 검토 신호이며 자동 삭제가 아닙니다.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4" customHeight="1">
      <x:c r="A8" s="2" t="str">
        <x:v>약속 상태는 사건의 약속일과 수정 가능한 기준일을 비교합니다. 배송 보증이나 보상 자격을 판정하지 않습니다.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4" customHeight="1">
      <x:c r="A9" s="2" t="str">
        <x:v>종결에는 처리 결정, 실행 담당자, 수령인 통지, 배송 증거, 종결일이 필요합니다.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4" customHeight="1">
      <x:c r="A10" s="2" t="str">
        <x:v>순비용 = 대체 상품 + 재배송 + 환불 + 기타 비용 − 배송업체 보상.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 t="str">
        <x:v>방법: 만국우편연합 주소 표준으로 주소 항목을 검토하고 GS1으로 물류 단위를 식별합니다. 보상은 각 배송업체 규정을 확인하세요.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 t="str">
        <x:v>우편 참고: 미국 우편물 수색, 대만 중화우정 법규, 일본우편 사고 신고, 한국우정 국제우편 규정.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확인일: 2026년 10월 17일. 지역 예시: 미국, 대만, 일본, 한국. 계산 논리는 업체 공통입니다.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분기마다 검토하고 배송 상태, 비용, 약속일 분류가 중요하게 바뀌면 갱신하세요.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7" t="str">
        <x:v>출처</x:v>
      </x:c>
      <x:c r="B17" s="7" t="str">
        <x:v>공식 주소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 t="str">
        <x:v>UPU addressing S42</x:v>
      </x:c>
      <x:c r="B18" s="2" t="str">
        <x:v>https://www.upu.int/en/postal-solutions/programmes-services/addressing-solutions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 t="str">
        <x:v>GS1 logistic label</x:v>
      </x:c>
      <x:c r="B19" s="2" t="str">
        <x:v>https://ref.gs1.org/guidelines/logistic-label/1.3.0/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 t="str">
        <x:v>USPS missing mail</x:v>
      </x:c>
      <x:c r="B20" s="2" t="str">
        <x:v>https://www.usps.com/help/missing-mail.htm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 t="str">
        <x:v>Chunghwa Post law</x:v>
      </x:c>
      <x:c r="B21" s="2" t="str">
        <x:v>https://www.post.gov.tw/post/internet/Law/index.jsp?ID=170101&amp;ch_class_id=78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 t="str">
        <x:v>Japan Post incident FAQ</x:v>
      </x:c>
      <x:c r="B22" s="2" t="str">
        <x:v>https://www.post.japanpost.jp/question/118.html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 t="str">
        <x:v>Korea Post EMS</x:v>
      </x:c>
      <x:c r="B23" s="2" t="str">
        <x:v>https://ems.epost.go.kr/front.Tracking05.postal?gubun=Y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