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50ec5f6a247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사용 안내" sheetId="1" r:id="R21f7df9d83b94cde"/>
    <x:sheet xmlns:r="http://schemas.openxmlformats.org/officeDocument/2006/relationships" name="상품 목록" sheetId="2" r:id="R22d616b48f374897"/>
    <x:sheet xmlns:r="http://schemas.openxmlformats.org/officeDocument/2006/relationships" name="배송 국가" sheetId="3" r:id="R16f50cea9f32471f"/>
    <x:sheet xmlns:r="http://schemas.openxmlformats.org/officeDocument/2006/relationships" name="가격대" sheetId="4" r:id="Rc3323f7aaeef4d12"/>
    <x:sheet xmlns:r="http://schemas.openxmlformats.org/officeDocument/2006/relationships" name="접근성 근거" sheetId="5" r:id="Re6eb23e94d744226"/>
    <x:sheet xmlns:r="http://schemas.openxmlformats.org/officeDocument/2006/relationships" name="재고" sheetId="6" r:id="R16a9d747b14b4562"/>
    <x:sheet xmlns:r="http://schemas.openxmlformats.org/officeDocument/2006/relationships" name="점수" sheetId="7" r:id="R343abadd559744a7"/>
    <x:sheet xmlns:r="http://schemas.openxmlformats.org/officeDocument/2006/relationships" name="예외 기록" sheetId="8" r:id="Rc170e9da10a94dcd"/>
    <x:sheet xmlns:r="http://schemas.openxmlformats.org/officeDocument/2006/relationships" name="방법" sheetId="9" r:id="R2f02e32b67d84ee7"/>
    <x:sheet xmlns:r="http://schemas.openxmlformats.org/officeDocument/2006/relationships" name="품질 점검" sheetId="10" r:id="Ra7343639c8c745f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4">
    <x:font>
      <x:sz val="11"/>
      <x:name val="Carlito"/>
    </x:font>
    <x:font>
      <x:sz val="10"/>
      <x:name val="Noto Sans CJK KR"/>
    </x:font>
    <x:font>
      <x:b/>
      <x:sz val="14"/>
      <x:color rgb="FFFFFFFF"/>
      <x:name val="Noto Sans CJK KR"/>
    </x:font>
    <x:font>
      <x:b/>
      <x:sz val="10"/>
      <x:color rgb="FF17324D"/>
      <x:name val="Noto Sans CJK KR"/>
    </x:font>
  </x:fonts>
  <x:fills count="4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DDEBF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20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42e7ce59af4e57" /><Relationship Type="http://schemas.openxmlformats.org/officeDocument/2006/relationships/theme" Target="/xl/theme/theme1.xml" Id="R16b5eef1efef4e87" /><Relationship Type="http://schemas.openxmlformats.org/officeDocument/2006/relationships/sharedStrings" Target="/xl/sharedStrings.xml" Id="Ra12a62c3e2b54f22" /><Relationship Type="http://schemas.openxmlformats.org/officeDocument/2006/relationships/worksheet" Target="/xl/worksheets/sheet1.xml" Id="R21f7df9d83b94cde" /><Relationship Type="http://schemas.openxmlformats.org/officeDocument/2006/relationships/worksheet" Target="/xl/worksheets/sheet2.xml" Id="R22d616b48f374897" /><Relationship Type="http://schemas.openxmlformats.org/officeDocument/2006/relationships/worksheet" Target="/xl/worksheets/sheet3.xml" Id="R16f50cea9f32471f" /><Relationship Type="http://schemas.openxmlformats.org/officeDocument/2006/relationships/worksheet" Target="/xl/worksheets/sheet4.xml" Id="Rc3323f7aaeef4d12" /><Relationship Type="http://schemas.openxmlformats.org/officeDocument/2006/relationships/worksheet" Target="/xl/worksheets/sheet5.xml" Id="Re6eb23e94d744226" /><Relationship Type="http://schemas.openxmlformats.org/officeDocument/2006/relationships/worksheet" Target="/xl/worksheets/sheet6.xml" Id="R16a9d747b14b4562" /><Relationship Type="http://schemas.openxmlformats.org/officeDocument/2006/relationships/worksheet" Target="/xl/worksheets/sheet7.xml" Id="R343abadd559744a7" /><Relationship Type="http://schemas.openxmlformats.org/officeDocument/2006/relationships/worksheet" Target="/xl/worksheets/sheet8.xml" Id="Rc170e9da10a94dcd" /><Relationship Type="http://schemas.openxmlformats.org/officeDocument/2006/relationships/worksheet" Target="/xl/worksheets/sheet9.xml" Id="R2f02e32b67d84ee7" /><Relationship Type="http://schemas.openxmlformats.org/officeDocument/2006/relationships/worksheet" Target="/xl/worksheets/sheet10.xml" Id="Ra7343639c8c745f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7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45" hidden="0" customWidth="1"/>
    <x:col min="9" max="9" width="19" hidden="0" customWidth="1"/>
  </x:cols>
  <x:sheetData>
    <x:row r="1" ht="24" customHeight="1">
      <x:c r="A1" s="3" t="str">
        <x:v>기업 선물 카탈로그 다양성 평가표 — 먼저 읽기</x:v>
      </x:c>
      <x:c r="B1" s="3"/>
      <x:c r="C1" s="3"/>
      <x:c r="D1" s="3"/>
      <x:c r="E1" s="3"/>
      <x:c r="F1" s="3"/>
      <x:c r="G1" s="3"/>
      <x:c r="H1" s="3"/>
      <x:c r="I1" s="3"/>
    </x:row>
    <x:row r="2" ht="24" customHeight="1">
      <x:c r="A2" s="1" t="str">
        <x:v>v1.0 • 2026-10-15</x:v>
      </x:c>
      <x:c r="B2" s="1" t="str">
        <x:v>가상의 예시 자료입니다. 모든 예시 행을 날짜가 있는 공급업체 근거로 교체하세요.</x:v>
      </x:c>
      <x:c r="C2" s="1"/>
      <x:c r="D2" s="1"/>
      <x:c r="E2" s="1"/>
      <x:c r="F2" s="1"/>
      <x:c r="G2" s="1"/>
      <x:c r="H2" s="1"/>
      <x:c r="I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24" customHeight="1">
      <x:c r="A4" s="5" t="str">
        <x:v>목적</x:v>
      </x:c>
      <x:c r="B4" s="5" t="str">
        <x:v>버전</x:v>
      </x:c>
      <x:c r="C4" s="5" t="str">
        <x:v>담당자</x:v>
      </x:c>
      <x:c r="D4" s="5" t="str">
        <x:v>자료 기준일</x:v>
      </x:c>
      <x:c r="E4" s="5"/>
      <x:c r="F4" s="5"/>
      <x:c r="G4" s="5"/>
      <x:c r="H4" s="5"/>
      <x:c r="I4" s="5"/>
    </x:row>
    <x:row r="5" ht="24" customHeight="1">
      <x:c r="A5" s="1" t="str">
        <x:v>기업 선물 카탈로그 다양성 평가표</x:v>
      </x:c>
      <x:c r="B5" s="1" t="str">
        <x:v>v1.0 • 2026-10-15</x:v>
      </x:c>
      <x:c r="C5" s="1" t="str">
        <x:v>상품 목록 담당자</x:v>
      </x:c>
      <x:c r="D5" s="1" t="str">
        <x:v>2026-10-15</x:v>
      </x:c>
      <x:c r="E5" s="1"/>
      <x:c r="F5" s="1"/>
      <x:c r="G5" s="1"/>
      <x:c r="H5" s="1"/>
      <x:c r="I5" s="1"/>
    </x:row>
    <x:row r="6" ht="24" customHeight="1">
      <x:c r="A6" s="1"/>
      <x:c r="B6" s="1"/>
      <x:c r="C6" s="1"/>
      <x:c r="D6" s="1"/>
      <x:c r="E6" s="1"/>
      <x:c r="F6" s="1"/>
      <x:c r="G6" s="1"/>
      <x:c r="H6" s="1"/>
      <x:c r="I6" s="1"/>
    </x:row>
    <x:row r="7" ht="24" customHeight="1">
      <x:c r="A7" s="1" t="str">
        <x:v>수령인 특성을 추정하지 않음</x:v>
      </x:c>
      <x:c r="B7" s="1"/>
      <x:c r="C7" s="1"/>
      <x:c r="D7" s="1"/>
      <x:c r="E7" s="1"/>
      <x:c r="F7" s="1"/>
      <x:c r="G7" s="1"/>
      <x:c r="H7" s="1"/>
      <x:c r="I7" s="1"/>
    </x:row>
    <x:row r="8" ht="24" customHeight="1">
      <x:c r="A8" s="1" t="str">
        <x:v>출처 한계</x:v>
      </x:c>
      <x:c r="B8" s="1"/>
      <x:c r="C8" s="1"/>
      <x:c r="D8" s="1"/>
      <x:c r="E8" s="1"/>
      <x:c r="F8" s="1"/>
      <x:c r="G8" s="1"/>
      <x:c r="H8" s="1"/>
      <x:c r="I8" s="1"/>
    </x:row>
    <x:row r="9" ht="24" customHeight="1">
      <x:c r="A9" s="1" t="str">
        <x:v>점수는 법적 접근성 인증이 아님</x:v>
      </x:c>
      <x:c r="B9" s="1"/>
      <x:c r="C9" s="1"/>
      <x:c r="D9" s="1"/>
      <x:c r="E9" s="1"/>
      <x:c r="F9" s="1"/>
      <x:c r="G9" s="1"/>
      <x:c r="H9" s="1"/>
      <x:c r="I9" s="1"/>
    </x:row>
    <x:row r="10" ht="24" customHeight="1">
      <x:c r="A10" s="1" t="str">
        <x:v>예: 가상의 저예산 품목이며 실제 상품이나 Giftpack 재고가 아닙니다.</x:v>
      </x:c>
      <x:c r="B10" s="1"/>
      <x:c r="C10" s="1"/>
      <x:c r="D10" s="1"/>
      <x:c r="E10" s="1"/>
      <x:c r="F10" s="1"/>
      <x:c r="G10" s="1"/>
      <x:c r="H10" s="1"/>
      <x:c r="I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</x:row>
    <x:row r="12" ht="24" customHeight="1">
      <x:c r="A12" s="1" t="str">
        <x:v>조정 가능한 선택지 목표</x:v>
      </x:c>
      <x:c r="B12" s="1" t="n">
        <x:v>3</x:v>
      </x:c>
      <x:c r="C12" s="1"/>
      <x:c r="D12" s="1"/>
      <x:c r="E12" s="1"/>
      <x:c r="F12" s="1"/>
      <x:c r="G12" s="1"/>
      <x:c r="H12" s="1"/>
      <x:c r="I12" s="1"/>
    </x:row>
    <x:row r="13" ht="24" customHeight="1">
      <x:c r="A13" s="1" t="str">
        <x:v>선택 가중치</x:v>
      </x:c>
      <x:c r="B13" s="1" t="n">
        <x:v>0.6</x:v>
      </x:c>
      <x:c r="C13" s="1"/>
      <x:c r="D13" s="1"/>
      <x:c r="E13" s="1"/>
      <x:c r="F13" s="1"/>
      <x:c r="G13" s="1"/>
      <x:c r="H13" s="1"/>
      <x:c r="I13" s="1"/>
    </x:row>
    <x:row r="14" ht="24" customHeight="1">
      <x:c r="A14" s="1" t="str">
        <x:v>근거 가중치</x:v>
      </x:c>
      <x:c r="B14" s="1" t="n">
        <x:v>0.4</x:v>
      </x:c>
      <x:c r="C14" s="1"/>
      <x:c r="D14" s="1"/>
      <x:c r="E14" s="1"/>
      <x:c r="F14" s="1"/>
      <x:c r="G14" s="1"/>
      <x:c r="H14" s="1"/>
      <x:c r="I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</x:row>
    <x:row r="16" ht="24" customHeight="1">
      <x:c r="A16" s="1" t="str">
        <x:v>1</x:v>
      </x:c>
      <x:c r="B16" s="1" t="str">
        <x:v>상품 입력</x:v>
      </x:c>
      <x:c r="C16" s="1"/>
      <x:c r="D16" s="1"/>
      <x:c r="E16" s="1"/>
      <x:c r="F16" s="1"/>
      <x:c r="G16" s="1"/>
      <x:c r="H16" s="1"/>
      <x:c r="I16" s="1"/>
    </x:row>
    <x:row r="17" ht="24" customHeight="1">
      <x:c r="A17" s="1" t="str">
        <x:v>2</x:v>
      </x:c>
      <x:c r="B17" s="1" t="str">
        <x:v>배송 범위 + 예산 구간</x:v>
      </x:c>
      <x:c r="C17" s="1"/>
      <x:c r="D17" s="1"/>
      <x:c r="E17" s="1"/>
      <x:c r="F17" s="1"/>
      <x:c r="G17" s="1"/>
      <x:c r="H17" s="1"/>
      <x:c r="I17" s="1"/>
    </x:row>
    <x:row r="18" ht="24" customHeight="1">
      <x:c r="A18" s="1" t="str">
        <x:v>3</x:v>
      </x:c>
      <x:c r="B18" s="1" t="str">
        <x:v>충족 점수 + 품질 점검</x:v>
      </x:c>
      <x:c r="C18" s="1"/>
      <x:c r="D18" s="1"/>
      <x:c r="E18" s="1"/>
      <x:c r="F18" s="1"/>
      <x:c r="G18" s="1"/>
      <x:c r="H18" s="1"/>
      <x:c r="I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7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45" hidden="0" customWidth="1"/>
    <x:col min="9" max="9" width="19" hidden="0" customWidth="1"/>
  </x:cols>
  <x:sheetData>
    <x:row r="1" ht="24" customHeight="1">
      <x:c r="A1" s="3" t="str">
        <x:v>기업 선물 카탈로그 다양성 평가표 — 상품 입력</x:v>
      </x:c>
      <x:c r="B1" s="3"/>
      <x:c r="C1" s="3"/>
      <x:c r="D1" s="3"/>
      <x:c r="E1" s="3"/>
      <x:c r="F1" s="3"/>
      <x:c r="G1" s="3"/>
      <x:c r="H1" s="3"/>
      <x:c r="I1" s="3"/>
    </x:row>
    <x:row r="2" ht="24" customHeight="1">
      <x:c r="A2" s="1" t="str">
        <x:v>v1.0 • 2026-10-15</x:v>
      </x:c>
      <x:c r="B2" s="1" t="str">
        <x:v>가상의 예시 자료입니다. 모든 예시 행을 날짜가 있는 공급업체 근거로 교체하세요.</x:v>
      </x:c>
      <x:c r="C2" s="1"/>
      <x:c r="D2" s="1"/>
      <x:c r="E2" s="1"/>
      <x:c r="F2" s="1"/>
      <x:c r="G2" s="1"/>
      <x:c r="H2" s="1"/>
      <x:c r="I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24" customHeight="1">
      <x:c r="A4" s="5" t="str">
        <x:v>품목 번호</x:v>
      </x:c>
      <x:c r="B4" s="5" t="str">
        <x:v>범주</x:v>
      </x:c>
      <x:c r="C4" s="5" t="str">
        <x:v>가격대</x:v>
      </x:c>
      <x:c r="D4" s="5" t="str">
        <x:v>배송 국가</x:v>
      </x:c>
      <x:c r="E4" s="5" t="str">
        <x:v>공급 가능(Y/N)</x:v>
      </x:c>
      <x:c r="F4" s="5" t="str">
        <x:v>근거 번호 또는 missing</x:v>
      </x:c>
      <x:c r="G4" s="5" t="str">
        <x:v>재고 확인일</x:v>
      </x:c>
      <x:c r="H4" s="5" t="str">
        <x:v>출처 메모</x:v>
      </x:c>
      <x:c r="I4" s="5" t="str">
        <x:v>중복 점검</x:v>
      </x:c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</x:row>
    <x:row r="6" ht="24" customHeight="1">
      <x:c r="A6" s="1" t="str">
        <x:v>G-001</x:v>
      </x:c>
      <x:c r="B6" s="1" t="str">
        <x:v>탁상용품</x:v>
      </x:c>
      <x:c r="C6" s="1" t="str">
        <x:v>B1</x:v>
      </x:c>
      <x:c r="D6" s="1" t="str">
        <x:v>US</x:v>
      </x:c>
      <x:c r="E6" s="1" t="str">
        <x:v>Y</x:v>
      </x:c>
      <x:c r="F6" s="1" t="str">
        <x:v>E-001</x:v>
      </x:c>
      <x:c r="G6" s="1" t="str">
        <x:v>2026-10-01</x:v>
      </x:c>
      <x:c r="H6" s="1" t="str">
        <x:v>예: 가상의 저예산 품목이며 실제 상품이나 Giftpack 재고가 아닙니다.</x:v>
      </x:c>
      <x:c r="I6" s="1" t="str">
        <x:f>IF(A6="","",IF(COUNTIF($A$6:$A$20,A6)&gt;1,"DUP","OK"))</x:f>
        <x:v>OK</x:v>
      </x:c>
    </x:row>
    <x:row r="7" ht="24" customHeight="1">
      <x:c r="A7" s="1" t="str">
        <x:v>G-002</x:v>
      </x:c>
      <x:c r="B7" s="1" t="str">
        <x:v>음료 용기</x:v>
      </x:c>
      <x:c r="C7" s="1" t="str">
        <x:v>B1</x:v>
      </x:c>
      <x:c r="D7" s="1" t="str">
        <x:v>US</x:v>
      </x:c>
      <x:c r="E7" s="1" t="str">
        <x:v>Y</x:v>
      </x:c>
      <x:c r="F7" s="1" t="str">
        <x:v>missing</x:v>
      </x:c>
      <x:c r="G7" s="1" t="str">
        <x:v>2026-10-01</x:v>
      </x:c>
      <x:c r="H7" s="1" t="str">
        <x:v>예: 가상의 저예산 품목이며 실제 상품이나 Giftpack 재고가 아닙니다.</x:v>
      </x:c>
      <x:c r="I7" s="1" t="str">
        <x:f>IF(A7="","",IF(COUNTIF($A$6:$A$20,A7)&gt;1,"DUP","OK"))</x:f>
        <x:v>OK</x:v>
      </x:c>
    </x:row>
    <x:row r="8" ht="24" customHeight="1">
      <x:c r="A8" s="1" t="str">
        <x:v>G-003</x:v>
      </x:c>
      <x:c r="B8" s="1" t="str">
        <x:v>직물류</x:v>
      </x:c>
      <x:c r="C8" s="1" t="str">
        <x:v>B2</x:v>
      </x:c>
      <x:c r="D8" s="1" t="str">
        <x:v>US</x:v>
      </x:c>
      <x:c r="E8" s="1" t="str">
        <x:v>Y</x:v>
      </x:c>
      <x:c r="F8" s="1" t="str">
        <x:v>E-002</x:v>
      </x:c>
      <x:c r="G8" s="1" t="str">
        <x:v>2026-10-01</x:v>
      </x:c>
      <x:c r="H8" s="1" t="str">
        <x:v>예: 가상의 저예산 품목이며 실제 상품이나 Giftpack 재고가 아닙니다.</x:v>
      </x:c>
      <x:c r="I8" s="1" t="str">
        <x:f>IF(A8="","",IF(COUNTIF($A$6:$A$20,A8)&gt;1,"DUP","OK"))</x:f>
        <x:v>OK</x:v>
      </x:c>
    </x:row>
    <x:row r="9" ht="24" customHeight="1">
      <x:c r="A9" s="1" t="str">
        <x:v>G-004</x:v>
      </x:c>
      <x:c r="B9" s="1" t="str">
        <x:v>탁상용품</x:v>
      </x:c>
      <x:c r="C9" s="1" t="str">
        <x:v>B2</x:v>
      </x:c>
      <x:c r="D9" s="1" t="str">
        <x:v>TW</x:v>
      </x:c>
      <x:c r="E9" s="1" t="str">
        <x:v>Y</x:v>
      </x:c>
      <x:c r="F9" s="1" t="str">
        <x:v>E-003</x:v>
      </x:c>
      <x:c r="G9" s="1" t="str">
        <x:v>2026-10-01</x:v>
      </x:c>
      <x:c r="H9" s="1" t="str">
        <x:v>예: 가상의 저예산 품목이며 실제 상품이나 Giftpack 재고가 아닙니다.</x:v>
      </x:c>
      <x:c r="I9" s="1" t="str">
        <x:f>IF(A9="","",IF(COUNTIF($A$6:$A$20,A9)&gt;1,"DUP","OK"))</x:f>
        <x:v>OK</x:v>
      </x:c>
    </x:row>
    <x:row r="10" ht="24" customHeight="1">
      <x:c r="A10" s="1" t="str">
        <x:v>G-005</x:v>
      </x:c>
      <x:c r="B10" s="1" t="str">
        <x:v>음료 용기</x:v>
      </x:c>
      <x:c r="C10" s="1" t="str">
        <x:v>B3</x:v>
      </x:c>
      <x:c r="D10" s="1" t="str">
        <x:v>TW</x:v>
      </x:c>
      <x:c r="E10" s="1" t="str">
        <x:v>N</x:v>
      </x:c>
      <x:c r="F10" s="1" t="str">
        <x:v>missing</x:v>
      </x:c>
      <x:c r="G10" s="1" t="str">
        <x:v>2026-10-01</x:v>
      </x:c>
      <x:c r="H10" s="1" t="str">
        <x:v>예: 가상의 저예산 품목이며 실제 상품이나 Giftpack 재고가 아닙니다.</x:v>
      </x:c>
      <x:c r="I10" s="1" t="str">
        <x:f>IF(A10="","",IF(COUNTIF($A$6:$A$20,A10)&gt;1,"DUP","OK"))</x:f>
        <x:v>OK</x:v>
      </x:c>
    </x:row>
    <x:row r="11" ht="24" customHeight="1">
      <x:c r="A11" s="1" t="str">
        <x:v>G-006</x:v>
      </x:c>
      <x:c r="B11" s="1" t="str">
        <x:v>직물류</x:v>
      </x:c>
      <x:c r="C11" s="1" t="str">
        <x:v>B1</x:v>
      </x:c>
      <x:c r="D11" s="1" t="str">
        <x:v>JP</x:v>
      </x:c>
      <x:c r="E11" s="1" t="str">
        <x:v>Y</x:v>
      </x:c>
      <x:c r="F11" s="1" t="str">
        <x:v>missing</x:v>
      </x:c>
      <x:c r="G11" s="1" t="str">
        <x:v>2026-10-01</x:v>
      </x:c>
      <x:c r="H11" s="1" t="str">
        <x:v>예: 가상의 저예산 품목이며 실제 상품이나 Giftpack 재고가 아닙니다.</x:v>
      </x:c>
      <x:c r="I11" s="1" t="str">
        <x:f>IF(A11="","",IF(COUNTIF($A$6:$A$20,A11)&gt;1,"DUP","OK"))</x:f>
        <x:v>OK</x:v>
      </x:c>
    </x:row>
    <x:row r="12" ht="24" customHeight="1">
      <x:c r="A12" s="1" t="str">
        <x:v>G-007</x:v>
      </x:c>
      <x:c r="B12" s="1" t="str">
        <x:v>탁상용품</x:v>
      </x:c>
      <x:c r="C12" s="1" t="str">
        <x:v>B2</x:v>
      </x:c>
      <x:c r="D12" s="1" t="str">
        <x:v>JP</x:v>
      </x:c>
      <x:c r="E12" s="1" t="str">
        <x:v>Y</x:v>
      </x:c>
      <x:c r="F12" s="1" t="str">
        <x:v>E-004</x:v>
      </x:c>
      <x:c r="G12" s="1" t="str">
        <x:v>2026-10-01</x:v>
      </x:c>
      <x:c r="H12" s="1" t="str">
        <x:v>예: 가상의 저예산 품목이며 실제 상품이나 Giftpack 재고가 아닙니다.</x:v>
      </x:c>
      <x:c r="I12" s="1" t="str">
        <x:f>IF(A12="","",IF(COUNTIF($A$6:$A$20,A12)&gt;1,"DUP","OK"))</x:f>
        <x:v>OK</x:v>
      </x:c>
    </x:row>
    <x:row r="13" ht="24" customHeight="1">
      <x:c r="A13" s="1" t="str">
        <x:v>G-008</x:v>
      </x:c>
      <x:c r="B13" s="1" t="str">
        <x:v>음료 용기</x:v>
      </x:c>
      <x:c r="C13" s="1" t="str">
        <x:v>B3</x:v>
      </x:c>
      <x:c r="D13" s="1" t="str">
        <x:v>KR</x:v>
      </x:c>
      <x:c r="E13" s="1" t="str">
        <x:v>Y</x:v>
      </x:c>
      <x:c r="F13" s="1" t="str">
        <x:v>E-005</x:v>
      </x:c>
      <x:c r="G13" s="1" t="str">
        <x:v>2026-10-01</x:v>
      </x:c>
      <x:c r="H13" s="1" t="str">
        <x:v>예: 가상의 저예산 품목이며 실제 상품이나 Giftpack 재고가 아닙니다.</x:v>
      </x:c>
      <x:c r="I13" s="1" t="str">
        <x:f>IF(A13="","",IF(COUNTIF($A$6:$A$20,A13)&gt;1,"DUP","OK"))</x:f>
        <x:v>OK</x:v>
      </x:c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7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45" hidden="0" customWidth="1"/>
    <x:col min="9" max="9" width="19" hidden="0" customWidth="1"/>
  </x:cols>
  <x:sheetData>
    <x:row r="1" ht="24" customHeight="1">
      <x:c r="A1" s="3" t="str">
        <x:v>기업 선물 카탈로그 다양성 평가표 — 배송 범위</x:v>
      </x:c>
      <x:c r="B1" s="3"/>
      <x:c r="C1" s="3"/>
      <x:c r="D1" s="3"/>
      <x:c r="E1" s="3"/>
      <x:c r="F1" s="3"/>
      <x:c r="G1" s="3"/>
      <x:c r="H1" s="3"/>
      <x:c r="I1" s="3"/>
    </x:row>
    <x:row r="2" ht="24" customHeight="1">
      <x:c r="A2" s="1" t="str">
        <x:v>v1.0 • 2026-10-15</x:v>
      </x:c>
      <x:c r="B2" s="1" t="str">
        <x:v>가상의 예시 자료입니다. 모든 예시 행을 날짜가 있는 공급업체 근거로 교체하세요.</x:v>
      </x:c>
      <x:c r="C2" s="1"/>
      <x:c r="D2" s="1"/>
      <x:c r="E2" s="1"/>
      <x:c r="F2" s="1"/>
      <x:c r="G2" s="1"/>
      <x:c r="H2" s="1"/>
      <x:c r="I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24" customHeight="1">
      <x:c r="A4" s="5" t="str">
        <x:v>국가</x:v>
      </x:c>
      <x:c r="B4" s="5" t="str">
        <x:v>조정 가능한 선택지 목표</x:v>
      </x:c>
      <x:c r="C4" s="5" t="str">
        <x:v>자료 기준일</x:v>
      </x:c>
      <x:c r="D4" s="5"/>
      <x:c r="E4" s="5"/>
      <x:c r="F4" s="5"/>
      <x:c r="G4" s="5"/>
      <x:c r="H4" s="5"/>
      <x:c r="I4" s="5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</x:row>
    <x:row r="6" ht="24" customHeight="1">
      <x:c r="A6" s="1" t="str">
        <x:v>US</x:v>
      </x:c>
      <x:c r="B6" s="1" t="n">
        <x:v>3</x:v>
      </x:c>
      <x:c r="C6" s="1" t="str">
        <x:v>2026-10-15</x:v>
      </x:c>
      <x:c r="D6" s="1"/>
      <x:c r="E6" s="1"/>
      <x:c r="F6" s="1"/>
      <x:c r="G6" s="1"/>
      <x:c r="H6" s="1"/>
      <x:c r="I6" s="1"/>
    </x:row>
    <x:row r="7" ht="24" customHeight="1">
      <x:c r="A7" s="1" t="str">
        <x:v>TW</x:v>
      </x:c>
      <x:c r="B7" s="1" t="n">
        <x:v>3</x:v>
      </x:c>
      <x:c r="C7" s="1" t="str">
        <x:v>2026-10-15</x:v>
      </x:c>
      <x:c r="D7" s="1"/>
      <x:c r="E7" s="1"/>
      <x:c r="F7" s="1"/>
      <x:c r="G7" s="1"/>
      <x:c r="H7" s="1"/>
      <x:c r="I7" s="1"/>
    </x:row>
    <x:row r="8" ht="24" customHeight="1">
      <x:c r="A8" s="1" t="str">
        <x:v>JP</x:v>
      </x:c>
      <x:c r="B8" s="1" t="n">
        <x:v>3</x:v>
      </x:c>
      <x:c r="C8" s="1" t="str">
        <x:v>2026-10-15</x:v>
      </x:c>
      <x:c r="D8" s="1"/>
      <x:c r="E8" s="1"/>
      <x:c r="F8" s="1"/>
      <x:c r="G8" s="1"/>
      <x:c r="H8" s="1"/>
      <x:c r="I8" s="1"/>
    </x:row>
    <x:row r="9" ht="24" customHeight="1">
      <x:c r="A9" s="1" t="str">
        <x:v>KR</x:v>
      </x:c>
      <x:c r="B9" s="1" t="n">
        <x:v>3</x:v>
      </x:c>
      <x:c r="C9" s="1" t="str">
        <x:v>2026-10-15</x:v>
      </x:c>
      <x:c r="D9" s="1"/>
      <x:c r="E9" s="1"/>
      <x:c r="F9" s="1"/>
      <x:c r="G9" s="1"/>
      <x:c r="H9" s="1"/>
      <x:c r="I9" s="1"/>
    </x:row>
    <x:row r="10" ht="24" customHeight="1">
      <x:c r="A10" s="1"/>
      <x:c r="B10" s="1"/>
      <x:c r="C10" s="1"/>
      <x:c r="D10" s="1"/>
      <x:c r="E10" s="1"/>
      <x:c r="F10" s="1"/>
      <x:c r="G10" s="1"/>
      <x:c r="H10" s="1"/>
      <x:c r="I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</x:row>
    <x:row r="12" ht="24" customHeight="1">
      <x:c r="A12" s="1"/>
      <x:c r="B12" s="1"/>
      <x:c r="C12" s="1"/>
      <x:c r="D12" s="1"/>
      <x:c r="E12" s="1"/>
      <x:c r="F12" s="1"/>
      <x:c r="G12" s="1"/>
      <x:c r="H12" s="1"/>
      <x:c r="I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  <x:c r="I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7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45" hidden="0" customWidth="1"/>
    <x:col min="9" max="9" width="19" hidden="0" customWidth="1"/>
  </x:cols>
  <x:sheetData>
    <x:row r="1" ht="24" customHeight="1">
      <x:c r="A1" s="3" t="str">
        <x:v>기업 선물 카탈로그 다양성 평가표 — 예산 구간</x:v>
      </x:c>
      <x:c r="B1" s="3"/>
      <x:c r="C1" s="3"/>
      <x:c r="D1" s="3"/>
      <x:c r="E1" s="3"/>
      <x:c r="F1" s="3"/>
      <x:c r="G1" s="3"/>
      <x:c r="H1" s="3"/>
      <x:c r="I1" s="3"/>
    </x:row>
    <x:row r="2" ht="24" customHeight="1">
      <x:c r="A2" s="1" t="str">
        <x:v>v1.0 • 2026-10-15</x:v>
      </x:c>
      <x:c r="B2" s="1" t="str">
        <x:v>가상의 예시 자료입니다. 모든 예시 행을 날짜가 있는 공급업체 근거로 교체하세요.</x:v>
      </x:c>
      <x:c r="C2" s="1"/>
      <x:c r="D2" s="1"/>
      <x:c r="E2" s="1"/>
      <x:c r="F2" s="1"/>
      <x:c r="G2" s="1"/>
      <x:c r="H2" s="1"/>
      <x:c r="I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24" customHeight="1">
      <x:c r="A4" s="5" t="str">
        <x:v>가격대</x:v>
      </x:c>
      <x:c r="B4" s="5" t="str">
        <x:v>최솟값</x:v>
      </x:c>
      <x:c r="C4" s="5" t="str">
        <x:v>최댓값</x:v>
      </x:c>
      <x:c r="D4" s="5" t="str">
        <x:v>예시 설명</x:v>
      </x:c>
      <x:c r="E4" s="5"/>
      <x:c r="F4" s="5"/>
      <x:c r="G4" s="5"/>
      <x:c r="H4" s="5"/>
      <x:c r="I4" s="5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</x:row>
    <x:row r="6" ht="24" customHeight="1">
      <x:c r="A6" s="1" t="str">
        <x:v>B1</x:v>
      </x:c>
      <x:c r="B6" s="1" t="n">
        <x:v>0</x:v>
      </x:c>
      <x:c r="C6" s="1" t="n">
        <x:v>50</x:v>
      </x:c>
      <x:c r="D6" s="1" t="str">
        <x:v>가상 예시</x:v>
      </x:c>
      <x:c r="E6" s="1"/>
      <x:c r="F6" s="1"/>
      <x:c r="G6" s="1"/>
      <x:c r="H6" s="1"/>
      <x:c r="I6" s="1"/>
    </x:row>
    <x:row r="7" ht="24" customHeight="1">
      <x:c r="A7" s="1" t="str">
        <x:v>B2</x:v>
      </x:c>
      <x:c r="B7" s="1" t="n">
        <x:v>51</x:v>
      </x:c>
      <x:c r="C7" s="1" t="n">
        <x:v>100</x:v>
      </x:c>
      <x:c r="D7" s="1" t="str">
        <x:v>가상 예시</x:v>
      </x:c>
      <x:c r="E7" s="1"/>
      <x:c r="F7" s="1"/>
      <x:c r="G7" s="1"/>
      <x:c r="H7" s="1"/>
      <x:c r="I7" s="1"/>
    </x:row>
    <x:row r="8" ht="24" customHeight="1">
      <x:c r="A8" s="1" t="str">
        <x:v>B3</x:v>
      </x:c>
      <x:c r="B8" s="1" t="n">
        <x:v>101</x:v>
      </x:c>
      <x:c r="C8" s="1" t="n">
        <x:v>200</x:v>
      </x:c>
      <x:c r="D8" s="1" t="str">
        <x:v>가상 예시</x:v>
      </x:c>
      <x:c r="E8" s="1"/>
      <x:c r="F8" s="1"/>
      <x:c r="G8" s="1"/>
      <x:c r="H8" s="1"/>
      <x:c r="I8" s="1"/>
    </x:row>
    <x:row r="9" ht="24" customHeight="1">
      <x:c r="A9" s="1"/>
      <x:c r="B9" s="1"/>
      <x:c r="C9" s="1"/>
      <x:c r="D9" s="1"/>
      <x:c r="E9" s="1"/>
      <x:c r="F9" s="1"/>
      <x:c r="G9" s="1"/>
      <x:c r="H9" s="1"/>
      <x:c r="I9" s="1"/>
    </x:row>
    <x:row r="10" ht="24" customHeight="1">
      <x:c r="A10" s="1"/>
      <x:c r="B10" s="1"/>
      <x:c r="C10" s="1"/>
      <x:c r="D10" s="1"/>
      <x:c r="E10" s="1"/>
      <x:c r="F10" s="1"/>
      <x:c r="G10" s="1"/>
      <x:c r="H10" s="1"/>
      <x:c r="I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</x:row>
    <x:row r="12" ht="24" customHeight="1">
      <x:c r="A12" s="1"/>
      <x:c r="B12" s="1"/>
      <x:c r="C12" s="1"/>
      <x:c r="D12" s="1"/>
      <x:c r="E12" s="1"/>
      <x:c r="F12" s="1"/>
      <x:c r="G12" s="1"/>
      <x:c r="H12" s="1"/>
      <x:c r="I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  <x:c r="I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7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45" hidden="0" customWidth="1"/>
    <x:col min="9" max="9" width="19" hidden="0" customWidth="1"/>
  </x:cols>
  <x:sheetData>
    <x:row r="1" ht="24" customHeight="1">
      <x:c r="A1" s="3" t="str">
        <x:v>기업 선물 카탈로그 다양성 평가표 — 접근성 근거</x:v>
      </x:c>
      <x:c r="B1" s="3"/>
      <x:c r="C1" s="3"/>
      <x:c r="D1" s="3"/>
      <x:c r="E1" s="3"/>
      <x:c r="F1" s="3"/>
      <x:c r="G1" s="3"/>
      <x:c r="H1" s="3"/>
      <x:c r="I1" s="3"/>
    </x:row>
    <x:row r="2" ht="24" customHeight="1">
      <x:c r="A2" s="1" t="str">
        <x:v>v1.0 • 2026-10-15</x:v>
      </x:c>
      <x:c r="B2" s="1" t="str">
        <x:v>가상의 예시 자료입니다. 모든 예시 행을 날짜가 있는 공급업체 근거로 교체하세요.</x:v>
      </x:c>
      <x:c r="C2" s="1"/>
      <x:c r="D2" s="1"/>
      <x:c r="E2" s="1"/>
      <x:c r="F2" s="1"/>
      <x:c r="G2" s="1"/>
      <x:c r="H2" s="1"/>
      <x:c r="I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24" customHeight="1">
      <x:c r="A4" s="5" t="str">
        <x:v>근거 번호</x:v>
      </x:c>
      <x:c r="B4" s="5" t="str">
        <x:v>품목 번호</x:v>
      </x:c>
      <x:c r="C4" s="5" t="str">
        <x:v>근거 종류</x:v>
      </x:c>
      <x:c r="D4" s="5" t="str">
        <x:v>공급업체 출처</x:v>
      </x:c>
      <x:c r="E4" s="5" t="str">
        <x:v>검토일</x:v>
      </x:c>
      <x:c r="F4" s="5" t="str">
        <x:v>한계</x:v>
      </x:c>
      <x:c r="G4" s="5"/>
      <x:c r="H4" s="5"/>
      <x:c r="I4" s="5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</x:row>
    <x:row r="6" ht="24" customHeight="1">
      <x:c r="A6" s="1" t="str">
        <x:v>E-001</x:v>
      </x:c>
      <x:c r="B6" s="1" t="str">
        <x:v>G-001</x:v>
      </x:c>
      <x:c r="C6" s="1" t="str">
        <x:v>점수는 법적 접근성 인증이 아님</x:v>
      </x:c>
      <x:c r="D6" s="1" t="str">
        <x:v>가상 예시</x:v>
      </x:c>
      <x:c r="E6" s="1" t="str">
        <x:v>2026-10-15</x:v>
      </x:c>
      <x:c r="F6" s="1" t="str">
        <x:v>점수는 법적 접근성 인증이 아님</x:v>
      </x:c>
      <x:c r="G6" s="1"/>
      <x:c r="H6" s="1"/>
      <x:c r="I6" s="1"/>
    </x:row>
    <x:row r="7" ht="24" customHeight="1">
      <x:c r="A7" s="1" t="str">
        <x:v>E-002</x:v>
      </x:c>
      <x:c r="B7" s="1" t="str">
        <x:v>G-003</x:v>
      </x:c>
      <x:c r="C7" s="1" t="str">
        <x:v>점수는 법적 접근성 인증이 아님</x:v>
      </x:c>
      <x:c r="D7" s="1" t="str">
        <x:v>가상 예시</x:v>
      </x:c>
      <x:c r="E7" s="1" t="str">
        <x:v>2026-10-15</x:v>
      </x:c>
      <x:c r="F7" s="1" t="str">
        <x:v>점수는 법적 접근성 인증이 아님</x:v>
      </x:c>
      <x:c r="G7" s="1"/>
      <x:c r="H7" s="1"/>
      <x:c r="I7" s="1"/>
    </x:row>
    <x:row r="8" ht="24" customHeight="1">
      <x:c r="A8" s="1" t="str">
        <x:v>E-003</x:v>
      </x:c>
      <x:c r="B8" s="1" t="str">
        <x:v>G-004</x:v>
      </x:c>
      <x:c r="C8" s="1" t="str">
        <x:v>점수는 법적 접근성 인증이 아님</x:v>
      </x:c>
      <x:c r="D8" s="1" t="str">
        <x:v>가상 예시</x:v>
      </x:c>
      <x:c r="E8" s="1" t="str">
        <x:v>2026-10-15</x:v>
      </x:c>
      <x:c r="F8" s="1" t="str">
        <x:v>점수는 법적 접근성 인증이 아님</x:v>
      </x:c>
      <x:c r="G8" s="1"/>
      <x:c r="H8" s="1"/>
      <x:c r="I8" s="1"/>
    </x:row>
    <x:row r="9" ht="24" customHeight="1">
      <x:c r="A9" s="1" t="str">
        <x:v>E-004</x:v>
      </x:c>
      <x:c r="B9" s="1" t="str">
        <x:v>G-007</x:v>
      </x:c>
      <x:c r="C9" s="1" t="str">
        <x:v>점수는 법적 접근성 인증이 아님</x:v>
      </x:c>
      <x:c r="D9" s="1" t="str">
        <x:v>가상 예시</x:v>
      </x:c>
      <x:c r="E9" s="1" t="str">
        <x:v>2026-10-15</x:v>
      </x:c>
      <x:c r="F9" s="1" t="str">
        <x:v>점수는 법적 접근성 인증이 아님</x:v>
      </x:c>
      <x:c r="G9" s="1"/>
      <x:c r="H9" s="1"/>
      <x:c r="I9" s="1"/>
    </x:row>
    <x:row r="10" ht="24" customHeight="1">
      <x:c r="A10" s="1" t="str">
        <x:v>E-005</x:v>
      </x:c>
      <x:c r="B10" s="1" t="str">
        <x:v>G-008</x:v>
      </x:c>
      <x:c r="C10" s="1" t="str">
        <x:v>점수는 법적 접근성 인증이 아님</x:v>
      </x:c>
      <x:c r="D10" s="1" t="str">
        <x:v>가상 예시</x:v>
      </x:c>
      <x:c r="E10" s="1" t="str">
        <x:v>2026-10-15</x:v>
      </x:c>
      <x:c r="F10" s="1" t="str">
        <x:v>점수는 법적 접근성 인증이 아님</x:v>
      </x:c>
      <x:c r="G10" s="1"/>
      <x:c r="H10" s="1"/>
      <x:c r="I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</x:row>
    <x:row r="12" ht="24" customHeight="1">
      <x:c r="A12" s="1"/>
      <x:c r="B12" s="1"/>
      <x:c r="C12" s="1"/>
      <x:c r="D12" s="1"/>
      <x:c r="E12" s="1"/>
      <x:c r="F12" s="1"/>
      <x:c r="G12" s="1"/>
      <x:c r="H12" s="1"/>
      <x:c r="I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  <x:c r="I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7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45" hidden="0" customWidth="1"/>
    <x:col min="9" max="9" width="19" hidden="0" customWidth="1"/>
  </x:cols>
  <x:sheetData>
    <x:row r="1" ht="24" customHeight="1">
      <x:c r="A1" s="3" t="str">
        <x:v>기업 선물 카탈로그 다양성 평가표 — 공급 현황</x:v>
      </x:c>
      <x:c r="B1" s="3"/>
      <x:c r="C1" s="3"/>
      <x:c r="D1" s="3"/>
      <x:c r="E1" s="3"/>
      <x:c r="F1" s="3"/>
      <x:c r="G1" s="3"/>
      <x:c r="H1" s="3"/>
      <x:c r="I1" s="3"/>
    </x:row>
    <x:row r="2" ht="24" customHeight="1">
      <x:c r="A2" s="1" t="str">
        <x:v>v1.0 • 2026-10-15</x:v>
      </x:c>
      <x:c r="B2" s="1" t="str">
        <x:v>가상의 예시 자료입니다. 모든 예시 행을 날짜가 있는 공급업체 근거로 교체하세요.</x:v>
      </x:c>
      <x:c r="C2" s="1"/>
      <x:c r="D2" s="1"/>
      <x:c r="E2" s="1"/>
      <x:c r="F2" s="1"/>
      <x:c r="G2" s="1"/>
      <x:c r="H2" s="1"/>
      <x:c r="I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24" customHeight="1">
      <x:c r="A4" s="5" t="str">
        <x:v>품목 번호</x:v>
      </x:c>
      <x:c r="B4" s="5" t="str">
        <x:v>자료 기준일</x:v>
      </x:c>
      <x:c r="C4" s="5" t="str">
        <x:v>공급 가능(Y/N)</x:v>
      </x:c>
      <x:c r="D4" s="5" t="str">
        <x:v>공급업체 근거</x:v>
      </x:c>
      <x:c r="E4" s="5"/>
      <x:c r="F4" s="5"/>
      <x:c r="G4" s="5"/>
      <x:c r="H4" s="5"/>
      <x:c r="I4" s="5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</x:row>
    <x:row r="6" ht="24" customHeight="1">
      <x:c r="A6" s="1" t="str">
        <x:v>G-001</x:v>
      </x:c>
      <x:c r="B6" s="1" t="str">
        <x:v>2026-10-01</x:v>
      </x:c>
      <x:c r="C6" s="1" t="str">
        <x:v>Y</x:v>
      </x:c>
      <x:c r="D6" s="1" t="str">
        <x:v>예시 자료는 가상</x:v>
      </x:c>
      <x:c r="E6" s="1"/>
      <x:c r="F6" s="1"/>
      <x:c r="G6" s="1"/>
      <x:c r="H6" s="1"/>
      <x:c r="I6" s="1"/>
    </x:row>
    <x:row r="7" ht="24" customHeight="1">
      <x:c r="A7" s="1" t="str">
        <x:v>G-002</x:v>
      </x:c>
      <x:c r="B7" s="1" t="str">
        <x:v>2026-10-01</x:v>
      </x:c>
      <x:c r="C7" s="1" t="str">
        <x:v>Y</x:v>
      </x:c>
      <x:c r="D7" s="1" t="str">
        <x:v>예시 자료는 가상</x:v>
      </x:c>
      <x:c r="E7" s="1"/>
      <x:c r="F7" s="1"/>
      <x:c r="G7" s="1"/>
      <x:c r="H7" s="1"/>
      <x:c r="I7" s="1"/>
    </x:row>
    <x:row r="8" ht="24" customHeight="1">
      <x:c r="A8" s="1" t="str">
        <x:v>G-003</x:v>
      </x:c>
      <x:c r="B8" s="1" t="str">
        <x:v>2026-10-01</x:v>
      </x:c>
      <x:c r="C8" s="1" t="str">
        <x:v>Y</x:v>
      </x:c>
      <x:c r="D8" s="1" t="str">
        <x:v>예시 자료는 가상</x:v>
      </x:c>
      <x:c r="E8" s="1"/>
      <x:c r="F8" s="1"/>
      <x:c r="G8" s="1"/>
      <x:c r="H8" s="1"/>
      <x:c r="I8" s="1"/>
    </x:row>
    <x:row r="9" ht="24" customHeight="1">
      <x:c r="A9" s="1" t="str">
        <x:v>G-004</x:v>
      </x:c>
      <x:c r="B9" s="1" t="str">
        <x:v>2026-10-01</x:v>
      </x:c>
      <x:c r="C9" s="1" t="str">
        <x:v>Y</x:v>
      </x:c>
      <x:c r="D9" s="1" t="str">
        <x:v>예시 자료는 가상</x:v>
      </x:c>
      <x:c r="E9" s="1"/>
      <x:c r="F9" s="1"/>
      <x:c r="G9" s="1"/>
      <x:c r="H9" s="1"/>
      <x:c r="I9" s="1"/>
    </x:row>
    <x:row r="10" ht="24" customHeight="1">
      <x:c r="A10" s="1" t="str">
        <x:v>G-005</x:v>
      </x:c>
      <x:c r="B10" s="1" t="str">
        <x:v>2026-10-01</x:v>
      </x:c>
      <x:c r="C10" s="1" t="str">
        <x:v>N</x:v>
      </x:c>
      <x:c r="D10" s="1" t="str">
        <x:v>예시 자료는 가상</x:v>
      </x:c>
      <x:c r="E10" s="1"/>
      <x:c r="F10" s="1"/>
      <x:c r="G10" s="1"/>
      <x:c r="H10" s="1"/>
      <x:c r="I10" s="1"/>
    </x:row>
    <x:row r="11" ht="24" customHeight="1">
      <x:c r="A11" s="1" t="str">
        <x:v>G-006</x:v>
      </x:c>
      <x:c r="B11" s="1" t="str">
        <x:v>2026-10-01</x:v>
      </x:c>
      <x:c r="C11" s="1" t="str">
        <x:v>Y</x:v>
      </x:c>
      <x:c r="D11" s="1" t="str">
        <x:v>예시 자료는 가상</x:v>
      </x:c>
      <x:c r="E11" s="1"/>
      <x:c r="F11" s="1"/>
      <x:c r="G11" s="1"/>
      <x:c r="H11" s="1"/>
      <x:c r="I11" s="1"/>
    </x:row>
    <x:row r="12" ht="24" customHeight="1">
      <x:c r="A12" s="1" t="str">
        <x:v>G-007</x:v>
      </x:c>
      <x:c r="B12" s="1" t="str">
        <x:v>2026-10-01</x:v>
      </x:c>
      <x:c r="C12" s="1" t="str">
        <x:v>Y</x:v>
      </x:c>
      <x:c r="D12" s="1" t="str">
        <x:v>예시 자료는 가상</x:v>
      </x:c>
      <x:c r="E12" s="1"/>
      <x:c r="F12" s="1"/>
      <x:c r="G12" s="1"/>
      <x:c r="H12" s="1"/>
      <x:c r="I12" s="1"/>
    </x:row>
    <x:row r="13" ht="24" customHeight="1">
      <x:c r="A13" s="1" t="str">
        <x:v>G-008</x:v>
      </x:c>
      <x:c r="B13" s="1" t="str">
        <x:v>2026-10-01</x:v>
      </x:c>
      <x:c r="C13" s="1" t="str">
        <x:v>Y</x:v>
      </x:c>
      <x:c r="D13" s="1" t="str">
        <x:v>예시 자료는 가상</x:v>
      </x:c>
      <x:c r="E13" s="1"/>
      <x:c r="F13" s="1"/>
      <x:c r="G13" s="1"/>
      <x:c r="H13" s="1"/>
      <x:c r="I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7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45" hidden="0" customWidth="1"/>
    <x:col min="9" max="9" width="19" hidden="0" customWidth="1"/>
  </x:cols>
  <x:sheetData>
    <x:row r="1" ht="24" customHeight="1">
      <x:c r="A1" s="3" t="str">
        <x:v>기업 선물 카탈로그 다양성 평가표 — 충족 점수</x:v>
      </x:c>
      <x:c r="B1" s="3"/>
      <x:c r="C1" s="3"/>
      <x:c r="D1" s="3"/>
      <x:c r="E1" s="3"/>
      <x:c r="F1" s="3"/>
      <x:c r="G1" s="3"/>
      <x:c r="H1" s="3"/>
      <x:c r="I1" s="3"/>
    </x:row>
    <x:row r="2" ht="24" customHeight="1">
      <x:c r="A2" s="1" t="str">
        <x:v>조정 가능한 선택지 목표</x:v>
      </x:c>
      <x:c r="B2" s="1" t="n">
        <x:v>3</x:v>
      </x:c>
      <x:c r="C2" s="1" t="str">
        <x:v>선택 가중치</x:v>
      </x:c>
      <x:c r="D2" s="1" t="n">
        <x:v>0.6</x:v>
      </x:c>
      <x:c r="E2" s="1" t="str">
        <x:v>근거 가중치</x:v>
      </x:c>
      <x:c r="F2" s="1" t="n">
        <x:v>0.4</x:v>
      </x:c>
      <x:c r="G2" s="1"/>
      <x:c r="H2" s="1"/>
      <x:c r="I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24" customHeight="1">
      <x:c r="A4" s="5" t="str">
        <x:v>국가</x:v>
      </x:c>
      <x:c r="B4" s="5" t="str">
        <x:v>가격대</x:v>
      </x:c>
      <x:c r="C4" s="5" t="str">
        <x:v>공급 가능한 선택지</x:v>
      </x:c>
      <x:c r="D4" s="5" t="str">
        <x:v>선택 충족률</x:v>
      </x:c>
      <x:c r="E4" s="5" t="str">
        <x:v>근거 누락 수</x:v>
      </x:c>
      <x:c r="F4" s="5" t="str">
        <x:v>가중 점수</x:v>
      </x:c>
      <x:c r="G4" s="5" t="str">
        <x:v>판단</x:v>
      </x:c>
      <x:c r="H4" s="5"/>
      <x:c r="I4" s="5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</x:row>
    <x:row r="6" ht="24" customHeight="1">
      <x:c r="A6" s="1" t="str">
        <x:v>US</x:v>
      </x:c>
      <x:c r="B6" s="1" t="str">
        <x:v>B1</x:v>
      </x:c>
      <x:c r="C6" s="1" t="n">
        <x:f>COUNTIFS('상품 목록'!$D$6:$D$20,A6,'상품 목록'!$C$6:$C$20,B6,'상품 목록'!$E$6:$E$20,"Y")</x:f>
        <x:v>2</x:v>
      </x:c>
      <x:c r="D6" s="6" t="n">
        <x:f>IF($B$2&lt;=0,0,MIN(1,C6/$B$2))</x:f>
        <x:v>0.6666666666666666</x:v>
      </x:c>
      <x:c r="E6" s="1" t="n">
        <x:f>COUNTIFS('상품 목록'!$D$6:$D$20,A6,'상품 목록'!$C$6:$C$20,B6,'상품 목록'!$E$6:$E$20,"Y",'상품 목록'!$F$6:$F$20,"missing")</x:f>
        <x:v>1</x:v>
      </x:c>
      <x:c r="F6" s="1" t="n">
        <x:f>IF(C6=0,0,ROUND((D6*$D$2+IF(E6=0,1,0)*$F$2)*100,0))</x:f>
        <x:v>40</x:v>
      </x:c>
      <x:c r="G6" s="1" t="str">
        <x:f>IF(C6=0,"부족",IF(E6&gt;0,"근거 부족",IF(D6&lt;1,"선택지 부족","검토")))</x:f>
        <x:v>근거 부족</x:v>
      </x:c>
      <x:c r="H6" s="1"/>
      <x:c r="I6" s="1"/>
    </x:row>
    <x:row r="7" ht="24" customHeight="1">
      <x:c r="A7" s="1" t="str">
        <x:v>US</x:v>
      </x:c>
      <x:c r="B7" s="1" t="str">
        <x:v>B2</x:v>
      </x:c>
      <x:c r="C7" s="1" t="n">
        <x:f>COUNTIFS('상품 목록'!$D$6:$D$20,A7,'상품 목록'!$C$6:$C$20,B7,'상품 목록'!$E$6:$E$20,"Y")</x:f>
        <x:v>1</x:v>
      </x:c>
      <x:c r="D7" s="6" t="n">
        <x:f>IF($B$2&lt;=0,0,MIN(1,C7/$B$2))</x:f>
        <x:v>0.3333333333333333</x:v>
      </x:c>
      <x:c r="E7" s="1" t="n">
        <x:f>COUNTIFS('상품 목록'!$D$6:$D$20,A7,'상품 목록'!$C$6:$C$20,B7,'상품 목록'!$E$6:$E$20,"Y",'상품 목록'!$F$6:$F$20,"missing")</x:f>
        <x:v>0</x:v>
      </x:c>
      <x:c r="F7" s="1" t="n">
        <x:f>IF(C7=0,0,ROUND((D7*$D$2+IF(E7=0,1,0)*$F$2)*100,0))</x:f>
        <x:v>60</x:v>
      </x:c>
      <x:c r="G7" s="1" t="str">
        <x:f>IF(C7=0,"부족",IF(E7&gt;0,"근거 부족",IF(D7&lt;1,"선택지 부족","검토")))</x:f>
        <x:v>선택지 부족</x:v>
      </x:c>
      <x:c r="H7" s="1"/>
      <x:c r="I7" s="1"/>
    </x:row>
    <x:row r="8" ht="24" customHeight="1">
      <x:c r="A8" s="1" t="str">
        <x:v>US</x:v>
      </x:c>
      <x:c r="B8" s="1" t="str">
        <x:v>B3</x:v>
      </x:c>
      <x:c r="C8" s="1" t="n">
        <x:f>COUNTIFS('상품 목록'!$D$6:$D$20,A8,'상품 목록'!$C$6:$C$20,B8,'상품 목록'!$E$6:$E$20,"Y")</x:f>
        <x:v>0</x:v>
      </x:c>
      <x:c r="D8" s="6" t="n">
        <x:f>IF($B$2&lt;=0,0,MIN(1,C8/$B$2))</x:f>
        <x:v>0</x:v>
      </x:c>
      <x:c r="E8" s="1" t="n">
        <x:f>COUNTIFS('상품 목록'!$D$6:$D$20,A8,'상품 목록'!$C$6:$C$20,B8,'상품 목록'!$E$6:$E$20,"Y",'상품 목록'!$F$6:$F$20,"missing")</x:f>
        <x:v>0</x:v>
      </x:c>
      <x:c r="F8" s="1" t="n">
        <x:f>IF(C8=0,0,ROUND((D8*$D$2+IF(E8=0,1,0)*$F$2)*100,0))</x:f>
        <x:v>0</x:v>
      </x:c>
      <x:c r="G8" s="1" t="str">
        <x:f>IF(C8=0,"부족",IF(E8&gt;0,"근거 부족",IF(D8&lt;1,"선택지 부족","검토")))</x:f>
        <x:v>부족</x:v>
      </x:c>
      <x:c r="H8" s="1"/>
      <x:c r="I8" s="1"/>
    </x:row>
    <x:row r="9" ht="24" customHeight="1">
      <x:c r="A9" s="1" t="str">
        <x:v>TW</x:v>
      </x:c>
      <x:c r="B9" s="1" t="str">
        <x:v>B1</x:v>
      </x:c>
      <x:c r="C9" s="1" t="n">
        <x:f>COUNTIFS('상품 목록'!$D$6:$D$20,A9,'상품 목록'!$C$6:$C$20,B9,'상품 목록'!$E$6:$E$20,"Y")</x:f>
        <x:v>0</x:v>
      </x:c>
      <x:c r="D9" s="6" t="n">
        <x:f>IF($B$2&lt;=0,0,MIN(1,C9/$B$2))</x:f>
        <x:v>0</x:v>
      </x:c>
      <x:c r="E9" s="1" t="n">
        <x:f>COUNTIFS('상품 목록'!$D$6:$D$20,A9,'상품 목록'!$C$6:$C$20,B9,'상품 목록'!$E$6:$E$20,"Y",'상품 목록'!$F$6:$F$20,"missing")</x:f>
        <x:v>0</x:v>
      </x:c>
      <x:c r="F9" s="1" t="n">
        <x:f>IF(C9=0,0,ROUND((D9*$D$2+IF(E9=0,1,0)*$F$2)*100,0))</x:f>
        <x:v>0</x:v>
      </x:c>
      <x:c r="G9" s="1" t="str">
        <x:f>IF(C9=0,"부족",IF(E9&gt;0,"근거 부족",IF(D9&lt;1,"선택지 부족","검토")))</x:f>
        <x:v>부족</x:v>
      </x:c>
      <x:c r="H9" s="1"/>
      <x:c r="I9" s="1"/>
    </x:row>
    <x:row r="10" ht="24" customHeight="1">
      <x:c r="A10" s="1" t="str">
        <x:v>TW</x:v>
      </x:c>
      <x:c r="B10" s="1" t="str">
        <x:v>B2</x:v>
      </x:c>
      <x:c r="C10" s="1" t="n">
        <x:f>COUNTIFS('상품 목록'!$D$6:$D$20,A10,'상품 목록'!$C$6:$C$20,B10,'상품 목록'!$E$6:$E$20,"Y")</x:f>
        <x:v>1</x:v>
      </x:c>
      <x:c r="D10" s="6" t="n">
        <x:f>IF($B$2&lt;=0,0,MIN(1,C10/$B$2))</x:f>
        <x:v>0.3333333333333333</x:v>
      </x:c>
      <x:c r="E10" s="1" t="n">
        <x:f>COUNTIFS('상품 목록'!$D$6:$D$20,A10,'상품 목록'!$C$6:$C$20,B10,'상품 목록'!$E$6:$E$20,"Y",'상품 목록'!$F$6:$F$20,"missing")</x:f>
        <x:v>0</x:v>
      </x:c>
      <x:c r="F10" s="1" t="n">
        <x:f>IF(C10=0,0,ROUND((D10*$D$2+IF(E10=0,1,0)*$F$2)*100,0))</x:f>
        <x:v>60</x:v>
      </x:c>
      <x:c r="G10" s="1" t="str">
        <x:f>IF(C10=0,"부족",IF(E10&gt;0,"근거 부족",IF(D10&lt;1,"선택지 부족","검토")))</x:f>
        <x:v>선택지 부족</x:v>
      </x:c>
      <x:c r="H10" s="1"/>
      <x:c r="I10" s="1"/>
    </x:row>
    <x:row r="11" ht="24" customHeight="1">
      <x:c r="A11" s="1" t="str">
        <x:v>TW</x:v>
      </x:c>
      <x:c r="B11" s="1" t="str">
        <x:v>B3</x:v>
      </x:c>
      <x:c r="C11" s="1" t="n">
        <x:f>COUNTIFS('상품 목록'!$D$6:$D$20,A11,'상품 목록'!$C$6:$C$20,B11,'상품 목록'!$E$6:$E$20,"Y")</x:f>
        <x:v>0</x:v>
      </x:c>
      <x:c r="D11" s="6" t="n">
        <x:f>IF($B$2&lt;=0,0,MIN(1,C11/$B$2))</x:f>
        <x:v>0</x:v>
      </x:c>
      <x:c r="E11" s="1" t="n">
        <x:f>COUNTIFS('상품 목록'!$D$6:$D$20,A11,'상품 목록'!$C$6:$C$20,B11,'상품 목록'!$E$6:$E$20,"Y",'상품 목록'!$F$6:$F$20,"missing")</x:f>
        <x:v>0</x:v>
      </x:c>
      <x:c r="F11" s="1" t="n">
        <x:f>IF(C11=0,0,ROUND((D11*$D$2+IF(E11=0,1,0)*$F$2)*100,0))</x:f>
        <x:v>0</x:v>
      </x:c>
      <x:c r="G11" s="1" t="str">
        <x:f>IF(C11=0,"부족",IF(E11&gt;0,"근거 부족",IF(D11&lt;1,"선택지 부족","검토")))</x:f>
        <x:v>부족</x:v>
      </x:c>
      <x:c r="H11" s="1"/>
      <x:c r="I11" s="1"/>
    </x:row>
    <x:row r="12" ht="24" customHeight="1">
      <x:c r="A12" s="1" t="str">
        <x:v>JP</x:v>
      </x:c>
      <x:c r="B12" s="1" t="str">
        <x:v>B1</x:v>
      </x:c>
      <x:c r="C12" s="1" t="n">
        <x:f>COUNTIFS('상품 목록'!$D$6:$D$20,A12,'상품 목록'!$C$6:$C$20,B12,'상품 목록'!$E$6:$E$20,"Y")</x:f>
        <x:v>1</x:v>
      </x:c>
      <x:c r="D12" s="6" t="n">
        <x:f>IF($B$2&lt;=0,0,MIN(1,C12/$B$2))</x:f>
        <x:v>0.3333333333333333</x:v>
      </x:c>
      <x:c r="E12" s="1" t="n">
        <x:f>COUNTIFS('상품 목록'!$D$6:$D$20,A12,'상품 목록'!$C$6:$C$20,B12,'상품 목록'!$E$6:$E$20,"Y",'상품 목록'!$F$6:$F$20,"missing")</x:f>
        <x:v>1</x:v>
      </x:c>
      <x:c r="F12" s="1" t="n">
        <x:f>IF(C12=0,0,ROUND((D12*$D$2+IF(E12=0,1,0)*$F$2)*100,0))</x:f>
        <x:v>20</x:v>
      </x:c>
      <x:c r="G12" s="1" t="str">
        <x:f>IF(C12=0,"부족",IF(E12&gt;0,"근거 부족",IF(D12&lt;1,"선택지 부족","검토")))</x:f>
        <x:v>근거 부족</x:v>
      </x:c>
      <x:c r="H12" s="1"/>
      <x:c r="I12" s="1"/>
    </x:row>
    <x:row r="13" ht="24" customHeight="1">
      <x:c r="A13" s="1" t="str">
        <x:v>JP</x:v>
      </x:c>
      <x:c r="B13" s="1" t="str">
        <x:v>B2</x:v>
      </x:c>
      <x:c r="C13" s="1" t="n">
        <x:f>COUNTIFS('상품 목록'!$D$6:$D$20,A13,'상품 목록'!$C$6:$C$20,B13,'상품 목록'!$E$6:$E$20,"Y")</x:f>
        <x:v>1</x:v>
      </x:c>
      <x:c r="D13" s="6" t="n">
        <x:f>IF($B$2&lt;=0,0,MIN(1,C13/$B$2))</x:f>
        <x:v>0.3333333333333333</x:v>
      </x:c>
      <x:c r="E13" s="1" t="n">
        <x:f>COUNTIFS('상품 목록'!$D$6:$D$20,A13,'상품 목록'!$C$6:$C$20,B13,'상품 목록'!$E$6:$E$20,"Y",'상품 목록'!$F$6:$F$20,"missing")</x:f>
        <x:v>0</x:v>
      </x:c>
      <x:c r="F13" s="1" t="n">
        <x:f>IF(C13=0,0,ROUND((D13*$D$2+IF(E13=0,1,0)*$F$2)*100,0))</x:f>
        <x:v>60</x:v>
      </x:c>
      <x:c r="G13" s="1" t="str">
        <x:f>IF(C13=0,"부족",IF(E13&gt;0,"근거 부족",IF(D13&lt;1,"선택지 부족","검토")))</x:f>
        <x:v>선택지 부족</x:v>
      </x:c>
      <x:c r="H13" s="1"/>
      <x:c r="I13" s="1"/>
    </x:row>
    <x:row r="14" ht="24" customHeight="1">
      <x:c r="A14" s="1" t="str">
        <x:v>JP</x:v>
      </x:c>
      <x:c r="B14" s="1" t="str">
        <x:v>B3</x:v>
      </x:c>
      <x:c r="C14" s="1" t="n">
        <x:f>COUNTIFS('상품 목록'!$D$6:$D$20,A14,'상품 목록'!$C$6:$C$20,B14,'상품 목록'!$E$6:$E$20,"Y")</x:f>
        <x:v>0</x:v>
      </x:c>
      <x:c r="D14" s="6" t="n">
        <x:f>IF($B$2&lt;=0,0,MIN(1,C14/$B$2))</x:f>
        <x:v>0</x:v>
      </x:c>
      <x:c r="E14" s="1" t="n">
        <x:f>COUNTIFS('상품 목록'!$D$6:$D$20,A14,'상품 목록'!$C$6:$C$20,B14,'상품 목록'!$E$6:$E$20,"Y",'상품 목록'!$F$6:$F$20,"missing")</x:f>
        <x:v>0</x:v>
      </x:c>
      <x:c r="F14" s="1" t="n">
        <x:f>IF(C14=0,0,ROUND((D14*$D$2+IF(E14=0,1,0)*$F$2)*100,0))</x:f>
        <x:v>0</x:v>
      </x:c>
      <x:c r="G14" s="1" t="str">
        <x:f>IF(C14=0,"부족",IF(E14&gt;0,"근거 부족",IF(D14&lt;1,"선택지 부족","검토")))</x:f>
        <x:v>부족</x:v>
      </x:c>
      <x:c r="H14" s="1"/>
      <x:c r="I14" s="1"/>
    </x:row>
    <x:row r="15" ht="24" customHeight="1">
      <x:c r="A15" s="1" t="str">
        <x:v>KR</x:v>
      </x:c>
      <x:c r="B15" s="1" t="str">
        <x:v>B1</x:v>
      </x:c>
      <x:c r="C15" s="1" t="n">
        <x:f>COUNTIFS('상품 목록'!$D$6:$D$20,A15,'상품 목록'!$C$6:$C$20,B15,'상품 목록'!$E$6:$E$20,"Y")</x:f>
        <x:v>0</x:v>
      </x:c>
      <x:c r="D15" s="6" t="n">
        <x:f>IF($B$2&lt;=0,0,MIN(1,C15/$B$2))</x:f>
        <x:v>0</x:v>
      </x:c>
      <x:c r="E15" s="1" t="n">
        <x:f>COUNTIFS('상품 목록'!$D$6:$D$20,A15,'상품 목록'!$C$6:$C$20,B15,'상품 목록'!$E$6:$E$20,"Y",'상품 목록'!$F$6:$F$20,"missing")</x:f>
        <x:v>0</x:v>
      </x:c>
      <x:c r="F15" s="1" t="n">
        <x:f>IF(C15=0,0,ROUND((D15*$D$2+IF(E15=0,1,0)*$F$2)*100,0))</x:f>
        <x:v>0</x:v>
      </x:c>
      <x:c r="G15" s="1" t="str">
        <x:f>IF(C15=0,"부족",IF(E15&gt;0,"근거 부족",IF(D15&lt;1,"선택지 부족","검토")))</x:f>
        <x:v>부족</x:v>
      </x:c>
      <x:c r="H15" s="1"/>
      <x:c r="I15" s="1"/>
    </x:row>
    <x:row r="16" ht="24" customHeight="1">
      <x:c r="A16" s="1" t="str">
        <x:v>KR</x:v>
      </x:c>
      <x:c r="B16" s="1" t="str">
        <x:v>B2</x:v>
      </x:c>
      <x:c r="C16" s="1" t="n">
        <x:f>COUNTIFS('상품 목록'!$D$6:$D$20,A16,'상품 목록'!$C$6:$C$20,B16,'상품 목록'!$E$6:$E$20,"Y")</x:f>
        <x:v>0</x:v>
      </x:c>
      <x:c r="D16" s="6" t="n">
        <x:f>IF($B$2&lt;=0,0,MIN(1,C16/$B$2))</x:f>
        <x:v>0</x:v>
      </x:c>
      <x:c r="E16" s="1" t="n">
        <x:f>COUNTIFS('상품 목록'!$D$6:$D$20,A16,'상품 목록'!$C$6:$C$20,B16,'상품 목록'!$E$6:$E$20,"Y",'상품 목록'!$F$6:$F$20,"missing")</x:f>
        <x:v>0</x:v>
      </x:c>
      <x:c r="F16" s="1" t="n">
        <x:f>IF(C16=0,0,ROUND((D16*$D$2+IF(E16=0,1,0)*$F$2)*100,0))</x:f>
        <x:v>0</x:v>
      </x:c>
      <x:c r="G16" s="1" t="str">
        <x:f>IF(C16=0,"부족",IF(E16&gt;0,"근거 부족",IF(D16&lt;1,"선택지 부족","검토")))</x:f>
        <x:v>부족</x:v>
      </x:c>
      <x:c r="H16" s="1"/>
      <x:c r="I16" s="1"/>
    </x:row>
    <x:row r="17" ht="24" customHeight="1">
      <x:c r="A17" s="1" t="str">
        <x:v>KR</x:v>
      </x:c>
      <x:c r="B17" s="1" t="str">
        <x:v>B3</x:v>
      </x:c>
      <x:c r="C17" s="1" t="n">
        <x:f>COUNTIFS('상품 목록'!$D$6:$D$20,A17,'상품 목록'!$C$6:$C$20,B17,'상품 목록'!$E$6:$E$20,"Y")</x:f>
        <x:v>1</x:v>
      </x:c>
      <x:c r="D17" s="6" t="n">
        <x:f>IF($B$2&lt;=0,0,MIN(1,C17/$B$2))</x:f>
        <x:v>0.3333333333333333</x:v>
      </x:c>
      <x:c r="E17" s="1" t="n">
        <x:f>COUNTIFS('상품 목록'!$D$6:$D$20,A17,'상품 목록'!$C$6:$C$20,B17,'상품 목록'!$E$6:$E$20,"Y",'상품 목록'!$F$6:$F$20,"missing")</x:f>
        <x:v>0</x:v>
      </x:c>
      <x:c r="F17" s="1" t="n">
        <x:f>IF(C17=0,0,ROUND((D17*$D$2+IF(E17=0,1,0)*$F$2)*100,0))</x:f>
        <x:v>60</x:v>
      </x:c>
      <x:c r="G17" s="1" t="str">
        <x:f>IF(C17=0,"부족",IF(E17&gt;0,"근거 부족",IF(D17&lt;1,"선택지 부족","검토")))</x:f>
        <x:v>선택지 부족</x:v>
      </x:c>
      <x:c r="H17" s="1"/>
      <x:c r="I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7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45" hidden="0" customWidth="1"/>
    <x:col min="9" max="9" width="19" hidden="0" customWidth="1"/>
  </x:cols>
  <x:sheetData>
    <x:row r="1" ht="24" customHeight="1">
      <x:c r="A1" s="3" t="str">
        <x:v>기업 선물 카탈로그 다양성 평가표 — 예외 기록</x:v>
      </x:c>
      <x:c r="B1" s="3"/>
      <x:c r="C1" s="3"/>
      <x:c r="D1" s="3"/>
      <x:c r="E1" s="3"/>
      <x:c r="F1" s="3"/>
      <x:c r="G1" s="3"/>
      <x:c r="H1" s="3"/>
      <x:c r="I1" s="3"/>
    </x:row>
    <x:row r="2" ht="24" customHeight="1">
      <x:c r="A2" s="1" t="str">
        <x:v>v1.0 • 2026-10-15</x:v>
      </x:c>
      <x:c r="B2" s="1" t="str">
        <x:v>가상의 예시 자료입니다. 모든 예시 행을 날짜가 있는 공급업체 근거로 교체하세요.</x:v>
      </x:c>
      <x:c r="C2" s="1"/>
      <x:c r="D2" s="1"/>
      <x:c r="E2" s="1"/>
      <x:c r="F2" s="1"/>
      <x:c r="G2" s="1"/>
      <x:c r="H2" s="1"/>
      <x:c r="I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24" customHeight="1">
      <x:c r="A4" s="5" t="str">
        <x:v>예외 번호</x:v>
      </x:c>
      <x:c r="B4" s="5" t="str">
        <x:v>국가</x:v>
      </x:c>
      <x:c r="C4" s="5" t="str">
        <x:v>가격대</x:v>
      </x:c>
      <x:c r="D4" s="5" t="str">
        <x:v>원인</x:v>
      </x:c>
      <x:c r="E4" s="5" t="str">
        <x:v>담당자</x:v>
      </x:c>
      <x:c r="F4" s="5" t="str">
        <x:v>조치</x:v>
      </x:c>
      <x:c r="G4" s="5" t="str">
        <x:v>기한</x:v>
      </x:c>
      <x:c r="H4" s="5" t="str">
        <x:v>근거</x:v>
      </x:c>
      <x:c r="I4" s="5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</x:row>
    <x:row r="6" ht="24" customHeight="1">
      <x:c r="A6" s="1" t="str">
        <x:v>X-001</x:v>
      </x:c>
      <x:c r="B6" s="1" t="str">
        <x:v>TW</x:v>
      </x:c>
      <x:c r="C6" s="1" t="str">
        <x:v>B3</x:v>
      </x:c>
      <x:c r="D6" s="1" t="str">
        <x:v>가상의 재고 부족 사례</x:v>
      </x:c>
      <x:c r="E6" s="1" t="str">
        <x:v>상품 목록 담당자</x:v>
      </x:c>
      <x:c r="F6" s="1" t="str">
        <x:v>대체 선택지 확인</x:v>
      </x:c>
      <x:c r="G6" s="1" t="str">
        <x:v>2026-10-22</x:v>
      </x:c>
      <x:c r="H6" s="1" t="str">
        <x:v>미처리</x:v>
      </x:c>
      <x:c r="I6" s="1"/>
    </x:row>
    <x:row r="7" ht="24" customHeight="1">
      <x:c r="A7" s="1"/>
      <x:c r="B7" s="1"/>
      <x:c r="C7" s="1"/>
      <x:c r="D7" s="1"/>
      <x:c r="E7" s="1"/>
      <x:c r="F7" s="1"/>
      <x:c r="G7" s="1"/>
      <x:c r="H7" s="1"/>
      <x:c r="I7" s="1"/>
    </x:row>
    <x:row r="8" ht="24" customHeight="1">
      <x:c r="A8" s="1"/>
      <x:c r="B8" s="1"/>
      <x:c r="C8" s="1"/>
      <x:c r="D8" s="1"/>
      <x:c r="E8" s="1"/>
      <x:c r="F8" s="1"/>
      <x:c r="G8" s="1"/>
      <x:c r="H8" s="1"/>
      <x:c r="I8" s="1"/>
    </x:row>
    <x:row r="9" ht="24" customHeight="1">
      <x:c r="A9" s="1"/>
      <x:c r="B9" s="1"/>
      <x:c r="C9" s="1"/>
      <x:c r="D9" s="1"/>
      <x:c r="E9" s="1"/>
      <x:c r="F9" s="1"/>
      <x:c r="G9" s="1"/>
      <x:c r="H9" s="1"/>
      <x:c r="I9" s="1"/>
    </x:row>
    <x:row r="10" ht="24" customHeight="1">
      <x:c r="A10" s="1"/>
      <x:c r="B10" s="1"/>
      <x:c r="C10" s="1"/>
      <x:c r="D10" s="1"/>
      <x:c r="E10" s="1"/>
      <x:c r="F10" s="1"/>
      <x:c r="G10" s="1"/>
      <x:c r="H10" s="1"/>
      <x:c r="I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</x:row>
    <x:row r="12" ht="24" customHeight="1">
      <x:c r="A12" s="1"/>
      <x:c r="B12" s="1"/>
      <x:c r="C12" s="1"/>
      <x:c r="D12" s="1"/>
      <x:c r="E12" s="1"/>
      <x:c r="F12" s="1"/>
      <x:c r="G12" s="1"/>
      <x:c r="H12" s="1"/>
      <x:c r="I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  <x:c r="I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84" hidden="0" customWidth="1"/>
    <x:col min="3" max="3" width="42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45" hidden="0" customWidth="1"/>
    <x:col min="9" max="9" width="19" hidden="0" customWidth="1"/>
  </x:cols>
  <x:sheetData>
    <x:row r="1" ht="24" customHeight="1">
      <x:c r="A1" s="3" t="str">
        <x:v>기업 선물 카탈로그 다양성 평가표 — 방법과 한계</x:v>
      </x:c>
      <x:c r="B1" s="3"/>
      <x:c r="C1" s="3"/>
      <x:c r="D1" s="3"/>
      <x:c r="E1" s="3"/>
      <x:c r="F1" s="3"/>
      <x:c r="G1" s="3"/>
      <x:c r="H1" s="3"/>
      <x:c r="I1" s="3"/>
    </x:row>
    <x:row r="2" ht="24" customHeight="1">
      <x:c r="A2" s="1" t="str">
        <x:v>v1.0 • 2026-10-15</x:v>
      </x:c>
      <x:c r="B2" s="1" t="str">
        <x:v>가상의 예시 자료입니다. 모든 예시 행을 날짜가 있는 공급업체 근거로 교체하세요.</x:v>
      </x:c>
      <x:c r="C2" s="1"/>
      <x:c r="D2" s="1"/>
      <x:c r="E2" s="1"/>
      <x:c r="F2" s="1"/>
      <x:c r="G2" s="1"/>
      <x:c r="H2" s="1"/>
      <x:c r="I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24" customHeight="1">
      <x:c r="A4" s="5" t="str">
        <x:v>규칙</x:v>
      </x:c>
      <x:c r="B4" s="5" t="str">
        <x:v>방법</x:v>
      </x:c>
      <x:c r="C4" s="5" t="str">
        <x:v>한계</x:v>
      </x:c>
      <x:c r="D4" s="5"/>
      <x:c r="E4" s="5"/>
      <x:c r="F4" s="5"/>
      <x:c r="G4" s="5"/>
      <x:c r="H4" s="5"/>
      <x:c r="I4" s="5"/>
    </x:row>
    <x:row r="5" ht="64" customHeight="1">
      <x:c r="A5" s="1" t="str">
        <x:v>조정 가능한 선택지 목표</x:v>
      </x:c>
      <x:c r="B5" s="7" t="str">
        <x:v>국가와 가격대별 공급 가능 선택지 세 개를 목표로 하며 조정할 수 있습니다.</x:v>
      </x:c>
      <x:c r="C5" s="7" t="str">
        <x:v>예시 자료는 가상</x:v>
      </x:c>
      <x:c r="D5" s="1"/>
      <x:c r="E5" s="1"/>
      <x:c r="F5" s="1"/>
      <x:c r="G5" s="1"/>
      <x:c r="H5" s="1"/>
      <x:c r="I5" s="1"/>
    </x:row>
    <x:row r="6" ht="64" customHeight="1">
      <x:c r="A6" s="1" t="str">
        <x:v>선택 가중치</x:v>
      </x:c>
      <x:c r="B6" s="7" t="str">
        <x:v>선택 충족률 60%, 근거 완전성 40%이며 가중치는 조정할 수 있습니다.</x:v>
      </x:c>
      <x:c r="C6" s="7" t="str">
        <x:v>점수는 법적 접근성 인증이 아님</x:v>
      </x:c>
      <x:c r="D6" s="1"/>
      <x:c r="E6" s="1"/>
      <x:c r="F6" s="1"/>
      <x:c r="G6" s="1"/>
      <x:c r="H6" s="1"/>
      <x:c r="I6" s="1"/>
    </x:row>
    <x:row r="7" ht="64" customHeight="1">
      <x:c r="A7" s="1" t="str">
        <x:v>공급 가능한 선택지</x:v>
      </x:c>
      <x:c r="B7" s="7" t="str">
        <x:v>국가, 가격대, 공급 가능 상태로 계산하며 중복 품목은 따로 확인합니다.</x:v>
      </x:c>
      <x:c r="C7" s="7" t="str">
        <x:v>출처 한계</x:v>
      </x:c>
      <x:c r="D7" s="1"/>
      <x:c r="E7" s="1"/>
      <x:c r="F7" s="1"/>
      <x:c r="G7" s="1"/>
      <x:c r="H7" s="1"/>
      <x:c r="I7" s="1"/>
    </x:row>
    <x:row r="8" ht="64" customHeight="1">
      <x:c r="A8" s="1" t="str">
        <x:v>근거 누락 수</x:v>
      </x:c>
      <x:c r="B8" s="7" t="str">
        <x:v>missing 표시가 있는 공급 가능 행을 셉니다. 개인 특성을 추정하지 않습니다.</x:v>
      </x:c>
      <x:c r="C8" s="7" t="str">
        <x:v>점수는 법적 접근성 인증이 아님</x:v>
      </x:c>
      <x:c r="D8" s="1"/>
      <x:c r="E8" s="1"/>
      <x:c r="F8" s="1"/>
      <x:c r="G8" s="1"/>
      <x:c r="H8" s="1"/>
      <x:c r="I8" s="1"/>
    </x:row>
    <x:row r="9" ht="64" customHeight="1">
      <x:c r="A9" s="1" t="str">
        <x:v>판단</x:v>
      </x:c>
      <x:c r="B9" s="7" t="str">
        <x:v>의사결정 보조 도구이며 시장 기준치나 법적 인증이 아닙니다.</x:v>
      </x:c>
      <x:c r="C9" s="7" t="str">
        <x:v>점수는 법적 접근성 인증이 아님</x:v>
      </x:c>
      <x:c r="D9" s="1"/>
      <x:c r="E9" s="1"/>
      <x:c r="F9" s="1"/>
      <x:c r="G9" s="1"/>
      <x:c r="H9" s="1"/>
      <x:c r="I9" s="1"/>
    </x:row>
    <x:row r="10" ht="64" customHeight="1">
      <x:c r="A10" s="1" t="str">
        <x:v>갱신</x:v>
      </x:c>
      <x:c r="B10" s="7" t="str">
        <x:v>분기마다, 그리고 상품 목록이 바뀔 때 공급업체 근거와 날짜를 확인합니다.</x:v>
      </x:c>
      <x:c r="C10" s="7" t="str">
        <x:v>v1.0 • 2026-10-15</x:v>
      </x:c>
      <x:c r="D10" s="1"/>
      <x:c r="E10" s="1"/>
      <x:c r="F10" s="1"/>
      <x:c r="G10" s="1"/>
      <x:c r="H10" s="1"/>
      <x:c r="I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</x:row>
    <x:row r="12" ht="24" customHeight="1">
      <x:c r="A12" s="1"/>
      <x:c r="B12" s="1"/>
      <x:c r="C12" s="1"/>
      <x:c r="D12" s="1"/>
      <x:c r="E12" s="1"/>
      <x:c r="F12" s="1"/>
      <x:c r="G12" s="1"/>
      <x:c r="H12" s="1"/>
      <x:c r="I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  <x:c r="I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7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45" hidden="0" customWidth="1"/>
    <x:col min="9" max="9" width="19" hidden="0" customWidth="1"/>
  </x:cols>
  <x:sheetData>
    <x:row r="1" ht="24" customHeight="1">
      <x:c r="A1" s="3" t="str">
        <x:v>기업 선물 카탈로그 다양성 평가표 — 품질 점검</x:v>
      </x:c>
      <x:c r="B1" s="3"/>
      <x:c r="C1" s="3"/>
      <x:c r="D1" s="3"/>
      <x:c r="E1" s="3"/>
      <x:c r="F1" s="3"/>
      <x:c r="G1" s="3"/>
      <x:c r="H1" s="3"/>
      <x:c r="I1" s="3"/>
    </x:row>
    <x:row r="2" ht="24" customHeight="1">
      <x:c r="A2" s="1" t="str">
        <x:v>v1.0 • 2026-10-15</x:v>
      </x:c>
      <x:c r="B2" s="1" t="str">
        <x:v>가상의 예시 자료입니다. 모든 예시 행을 날짜가 있는 공급업체 근거로 교체하세요.</x:v>
      </x:c>
      <x:c r="C2" s="1"/>
      <x:c r="D2" s="1"/>
      <x:c r="E2" s="1"/>
      <x:c r="F2" s="1"/>
      <x:c r="G2" s="1"/>
      <x:c r="H2" s="1"/>
      <x:c r="I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24" customHeight="1">
      <x:c r="A4" s="5" t="str">
        <x:v>점검 항목</x:v>
      </x:c>
      <x:c r="B4" s="5" t="str">
        <x:v>결과</x:v>
      </x:c>
      <x:c r="C4" s="5" t="str">
        <x:v>판정</x:v>
      </x:c>
      <x:c r="D4" s="5"/>
      <x:c r="E4" s="5"/>
      <x:c r="F4" s="5"/>
      <x:c r="G4" s="5"/>
      <x:c r="H4" s="5"/>
      <x:c r="I4" s="5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</x:row>
    <x:row r="6" ht="24" customHeight="1">
      <x:c r="A6" s="1" t="str">
        <x:v>품목 번호 중복</x:v>
      </x:c>
      <x:c r="B6" s="1" t="n">
        <x:f>COUNTIF('상품 목록'!$I$6:$I$20,"DUP")</x:f>
        <x:v>0</x:v>
      </x:c>
      <x:c r="C6" s="1"/>
      <x:c r="D6" s="1"/>
      <x:c r="E6" s="1"/>
      <x:c r="F6" s="1"/>
      <x:c r="G6" s="1"/>
      <x:c r="H6" s="1"/>
      <x:c r="I6" s="1"/>
    </x:row>
    <x:row r="7" ht="24" customHeight="1">
      <x:c r="A7" s="1" t="str">
        <x:v>근거 누락 표시</x:v>
      </x:c>
      <x:c r="B7" s="1" t="n">
        <x:f>COUNTIF('상품 목록'!$F$6:$F$20,"missing")</x:f>
        <x:v>3</x:v>
      </x:c>
      <x:c r="C7" s="1"/>
      <x:c r="D7" s="1"/>
      <x:c r="E7" s="1"/>
      <x:c r="F7" s="1"/>
      <x:c r="G7" s="1"/>
      <x:c r="H7" s="1"/>
      <x:c r="I7" s="1"/>
    </x:row>
    <x:row r="8" ht="24" customHeight="1">
      <x:c r="A8" s="1" t="str">
        <x:v>공급 불가 예시 행</x:v>
      </x:c>
      <x:c r="B8" s="1" t="n">
        <x:f>COUNTIF('상품 목록'!$E$6:$E$20,"N")</x:f>
        <x:v>1</x:v>
      </x:c>
      <x:c r="C8" s="1"/>
      <x:c r="D8" s="1"/>
      <x:c r="E8" s="1"/>
      <x:c r="F8" s="1"/>
      <x:c r="G8" s="1"/>
      <x:c r="H8" s="1"/>
      <x:c r="I8" s="1"/>
    </x:row>
    <x:row r="9" ht="24" customHeight="1">
      <x:c r="A9" s="1" t="str">
        <x:v>가중치 합계가 1</x:v>
      </x:c>
      <x:c r="B9" s="1" t="str">
        <x:f>IF(AND('점수'!$B$2&gt;0,'점수'!$D$2&gt;=0,'점수'!$F$2&gt;=0,ABS('점수'!$D$2+'점수'!$F$2-1)&lt;0.000001),"PASS","CHECK")</x:f>
        <x:v>PASS</x:v>
      </x:c>
      <x:c r="C9" s="1"/>
      <x:c r="D9" s="1"/>
      <x:c r="E9" s="1"/>
      <x:c r="F9" s="1"/>
      <x:c r="G9" s="1"/>
      <x:c r="H9" s="1"/>
      <x:c r="I9" s="1"/>
    </x:row>
    <x:row r="10" ht="24" customHeight="1">
      <x:c r="A10" s="1" t="str">
        <x:v>전체 결과</x:v>
      </x:c>
      <x:c r="B10" s="1" t="str">
        <x:f>IF(AND(B6=0,B9="PASS"),"검토","CHECK")</x:f>
        <x:v>검토</x:v>
      </x:c>
      <x:c r="C10" s="1"/>
      <x:c r="D10" s="1"/>
      <x:c r="E10" s="1"/>
      <x:c r="F10" s="1"/>
      <x:c r="G10" s="1"/>
      <x:c r="H10" s="1"/>
      <x:c r="I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</x:row>
    <x:row r="12" ht="24" customHeight="1">
      <x:c r="A12" s="1"/>
      <x:c r="B12" s="1"/>
      <x:c r="C12" s="1"/>
      <x:c r="D12" s="1"/>
      <x:c r="E12" s="1"/>
      <x:c r="F12" s="1"/>
      <x:c r="G12" s="1"/>
      <x:c r="H12" s="1"/>
      <x:c r="I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  <x:c r="I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</x:row>
  </x:sheetData>
  <x:pageMargins left="0.7" right="0.7" top="0.75" bottom="0.75" header="0.3" footer="0.3"/>
</x:worksheet>
</file>