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dbcf51afd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6116e6e4d684dd5"/>
    <x:sheet xmlns:r="http://schemas.openxmlformats.org/officeDocument/2006/relationships" name="Systems" sheetId="2" r:id="R754195a31ddf4c70"/>
    <x:sheet xmlns:r="http://schemas.openxmlformats.org/officeDocument/2006/relationships" name="Users" sheetId="3" r:id="Raa7c7955698f4145"/>
    <x:sheet xmlns:r="http://schemas.openxmlformats.org/officeDocument/2006/relationships" name="Role Grants" sheetId="4" r:id="R5bed464b92e94634"/>
    <x:sheet xmlns:r="http://schemas.openxmlformats.org/officeDocument/2006/relationships" name="Sensitive Fields" sheetId="5" r:id="R21ae3494c25b4c0b"/>
    <x:sheet xmlns:r="http://schemas.openxmlformats.org/officeDocument/2006/relationships" name="Reviews" sheetId="6" r:id="R8073a6fde70f4916"/>
    <x:sheet xmlns:r="http://schemas.openxmlformats.org/officeDocument/2006/relationships" name="Exceptions" sheetId="7" r:id="R4410085bd5f74b87"/>
    <x:sheet xmlns:r="http://schemas.openxmlformats.org/officeDocument/2006/relationships" name="QA" sheetId="8" r:id="Ra7f44b1d894545ad"/>
    <x:sheet xmlns:r="http://schemas.openxmlformats.org/officeDocument/2006/relationships" name="Methodology" sheetId="9" r:id="Rf5e0e9a6d07342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0"/>
      <x:color rgb="FF1F2937"/>
      <x:name val="Arial"/>
    </x:font>
    <x:font>
      <x:b/>
      <x:sz val="14"/>
      <x:color rgb="FF172554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E3A5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86e83dcbf4b8e" /><Relationship Type="http://schemas.openxmlformats.org/officeDocument/2006/relationships/theme" Target="/xl/theme/theme1.xml" Id="Rfdf4bc6a6f6c4e16" /><Relationship Type="http://schemas.openxmlformats.org/officeDocument/2006/relationships/sharedStrings" Target="/xl/sharedStrings.xml" Id="R0ba649712ff0497a" /><Relationship Type="http://schemas.openxmlformats.org/officeDocument/2006/relationships/worksheet" Target="/xl/worksheets/sheet1.xml" Id="Rf6116e6e4d684dd5" /><Relationship Type="http://schemas.openxmlformats.org/officeDocument/2006/relationships/worksheet" Target="/xl/worksheets/sheet2.xml" Id="R754195a31ddf4c70" /><Relationship Type="http://schemas.openxmlformats.org/officeDocument/2006/relationships/worksheet" Target="/xl/worksheets/sheet3.xml" Id="Raa7c7955698f4145" /><Relationship Type="http://schemas.openxmlformats.org/officeDocument/2006/relationships/worksheet" Target="/xl/worksheets/sheet4.xml" Id="R5bed464b92e94634" /><Relationship Type="http://schemas.openxmlformats.org/officeDocument/2006/relationships/worksheet" Target="/xl/worksheets/sheet5.xml" Id="R21ae3494c25b4c0b" /><Relationship Type="http://schemas.openxmlformats.org/officeDocument/2006/relationships/worksheet" Target="/xl/worksheets/sheet6.xml" Id="R8073a6fde70f4916" /><Relationship Type="http://schemas.openxmlformats.org/officeDocument/2006/relationships/worksheet" Target="/xl/worksheets/sheet7.xml" Id="R4410085bd5f74b87" /><Relationship Type="http://schemas.openxmlformats.org/officeDocument/2006/relationships/worksheet" Target="/xl/worksheets/sheet8.xml" Id="Ra7f44b1d894545ad" /><Relationship Type="http://schemas.openxmlformats.org/officeDocument/2006/relationships/worksheet" Target="/xl/worksheets/sheet9.xml" Id="Rf5e0e9a6d07342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90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Instructions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 t="str">
        <x:v>Map people, grants, fields, exports and review evidence. Replace the illustrative rows before use.</x:v>
      </x:c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Review date</x:v>
      </x:c>
      <x:c r="B4" s="8" t="d">
        <x:v>2026-10-14T00:00:00.000Z</x:v>
      </x:c>
      <x:c r="C4" s="5" t="str">
        <x:v>Version</x:v>
      </x:c>
      <x:c r="D4" s="5" t="str">
        <x:v>v1.0</x:v>
      </x:c>
      <x:c r="E4" s="5"/>
      <x:c r="F4" s="5"/>
      <x:c r="G4" s="5"/>
      <x:c r="H4" s="5"/>
    </x:row>
    <x:row r="5" ht="23" customHeight="1">
      <x:c r="A5" s="7"/>
      <x:c r="B5" s="7"/>
      <x:c r="C5" s="7"/>
      <x:c r="D5" s="7"/>
      <x:c r="E5" s="7"/>
      <x:c r="F5" s="7"/>
      <x:c r="G5" s="7"/>
      <x:c r="H5" s="7"/>
    </x:row>
    <x:row r="6" ht="23" customHeight="1">
      <x:c r="A6" s="7" t="str">
        <x:v>1</x:v>
      </x:c>
      <x:c r="B6" s="7" t="str">
        <x:v>List each system that stores or exports recipient data.</x:v>
      </x:c>
      <x:c r="C6" s="7"/>
      <x:c r="D6" s="7"/>
      <x:c r="E6" s="7"/>
      <x:c r="F6" s="7"/>
      <x:c r="G6" s="7"/>
      <x:c r="H6" s="7"/>
    </x:row>
    <x:row r="7" ht="23" customHeight="1">
      <x:c r="A7" s="7" t="str">
        <x:v>2</x:v>
      </x:c>
      <x:c r="B7" s="7" t="str">
        <x:v>List current users and role-change dates; use pseudonyms in examples.</x:v>
      </x:c>
      <x:c r="C7" s="7"/>
      <x:c r="D7" s="7"/>
      <x:c r="E7" s="7"/>
      <x:c r="F7" s="7"/>
      <x:c r="G7" s="7"/>
      <x:c r="H7" s="7"/>
    </x:row>
    <x:row r="8" ht="23" customHeight="1">
      <x:c r="A8" s="7" t="str">
        <x:v>3</x:v>
      </x:c>
      <x:c r="B8" s="7" t="str">
        <x:v>Map grants to fields, view/export ability, owner and review date.</x:v>
      </x:c>
      <x:c r="C8" s="7"/>
      <x:c r="D8" s="7"/>
      <x:c r="E8" s="7"/>
      <x:c r="F8" s="7"/>
      <x:c r="G8" s="7"/>
      <x:c r="H8" s="7"/>
    </x:row>
    <x:row r="9" ht="23" customHeight="1">
      <x:c r="A9" s="7" t="str">
        <x:v>4</x:v>
      </x:c>
      <x:c r="B9" s="7" t="str">
        <x:v>Filter the three flags in Role Grants; confirm findings with system owners.</x:v>
      </x:c>
      <x:c r="C9" s="7"/>
      <x:c r="D9" s="7"/>
      <x:c r="E9" s="7"/>
      <x:c r="F9" s="7"/>
      <x:c r="G9" s="7"/>
      <x:c r="H9" s="7"/>
    </x:row>
    <x:row r="10" ht="23" customHeight="1">
      <x:c r="A10" s="7" t="str">
        <x:v>5</x:v>
      </x:c>
      <x:c r="B10" s="7" t="str">
        <x:v>Record decision and evidence reference in Reviews; track temporary grants in Exceptions.</x:v>
      </x:c>
      <x:c r="C10" s="7"/>
      <x:c r="D10" s="7"/>
      <x:c r="E10" s="7"/>
      <x:c r="F10" s="7"/>
      <x:c r="G10" s="7"/>
      <x:c r="H10" s="7"/>
    </x:row>
    <x:row r="11" ht="23" customHeight="1">
      <x:c r="A11" s="7" t="str">
        <x:v>6</x:v>
      </x:c>
      <x:c r="B11" s="7" t="str">
        <x:v>Remove or narrow excess access in the source system; record before/after evidence.</x:v>
      </x:c>
      <x:c r="C11" s="7"/>
      <x:c r="D11" s="7"/>
      <x:c r="E11" s="7"/>
      <x:c r="F11" s="7"/>
      <x:c r="G11" s="7"/>
      <x:c r="H11" s="7"/>
    </x:row>
    <x:row r="12" ht="23" customHeight="1">
      <x:c r="A12" s="7" t="str">
        <x:v>7</x:v>
      </x:c>
      <x:c r="B12" s="7" t="str">
        <x:v>Re-run after role changes and on the organization-approved cadence.</x:v>
      </x:c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 t="str">
        <x:v>Scope</x:v>
      </x:c>
      <x:c r="B15" s="7" t="str">
        <x:v>Illustrative template; no live personal data or automatic authorization decision.</x:v>
      </x:c>
      <x:c r="C15" s="7"/>
      <x:c r="D15" s="7"/>
      <x:c r="E15" s="7"/>
      <x:c r="F15" s="7"/>
      <x:c r="G15" s="7"/>
      <x:c r="H15" s="7"/>
    </x:row>
    <x:row r="16" ht="23" customHeight="1">
      <x:c r="A16" s="7" t="str">
        <x:v>Source cutoff</x:v>
      </x:c>
      <x:c r="B16" s="7" t="str">
        <x:v>2026-10-14</x:v>
      </x:c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Systems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System ID</x:v>
      </x:c>
      <x:c r="B4" s="5" t="str">
        <x:v>System</x:v>
      </x:c>
      <x:c r="C4" s="5" t="str">
        <x:v>Owner</x:v>
      </x:c>
      <x:c r="D4" s="5" t="str">
        <x:v>Recipient-data purpose</x:v>
      </x:c>
      <x:c r="E4" s="5" t="str">
        <x:v>Evidence reference</x:v>
      </x:c>
      <x:c r="F4" s="5"/>
      <x:c r="G4" s="5"/>
      <x:c r="H4" s="5"/>
    </x:row>
    <x:row r="5" ht="23" customHeight="1">
      <x:c r="A5" s="7" t="str">
        <x:v>SYS-01</x:v>
      </x:c>
      <x:c r="B5" s="7" t="str">
        <x:v>Gift program workspace</x:v>
      </x:c>
      <x:c r="C5" s="7" t="str">
        <x:v>Program owner</x:v>
      </x:c>
      <x:c r="D5" s="7" t="str">
        <x:v>Fulfilment</x:v>
      </x:c>
      <x:c r="E5" s="7" t="str">
        <x:v>EXAMPLE-ONLY</x:v>
      </x:c>
      <x:c r="F5" s="7"/>
      <x:c r="G5" s="7"/>
      <x:c r="H5" s="7"/>
    </x:row>
    <x:row r="6" ht="23" customHeight="1">
      <x:c r="A6" s="7" t="str">
        <x:v>SYS-02</x:v>
      </x:c>
      <x:c r="B6" s="7" t="str">
        <x:v>Export store</x:v>
      </x:c>
      <x:c r="C6" s="7" t="str">
        <x:v>Security owner</x:v>
      </x:c>
      <x:c r="D6" s="7" t="str">
        <x:v>Controlled export retention</x:v>
      </x:c>
      <x:c r="E6" s="7" t="str">
        <x:v>EXAMPLE-ONLY</x:v>
      </x:c>
      <x:c r="F6" s="7"/>
      <x:c r="G6" s="7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Users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User ID</x:v>
      </x:c>
      <x:c r="B4" s="5" t="str">
        <x:v>Pseudonym</x:v>
      </x:c>
      <x:c r="C4" s="5" t="str">
        <x:v>Current role</x:v>
      </x:c>
      <x:c r="D4" s="5" t="str">
        <x:v>Account status</x:v>
      </x:c>
      <x:c r="E4" s="5" t="str">
        <x:v>Role changed</x:v>
      </x:c>
      <x:c r="F4" s="5" t="str">
        <x:v>Manager</x:v>
      </x:c>
      <x:c r="G4" s="5"/>
      <x:c r="H4" s="5"/>
    </x:row>
    <x:row r="5" ht="23" customHeight="1">
      <x:c r="A5" s="7" t="str">
        <x:v>USR-01</x:v>
      </x:c>
      <x:c r="B5" s="7" t="str">
        <x:v>Sample A</x:v>
      </x:c>
      <x:c r="C5" s="7" t="str">
        <x:v>Program operator</x:v>
      </x:c>
      <x:c r="D5" s="7" t="str">
        <x:v>Active</x:v>
      </x:c>
      <x:c r="E5" s="9" t="d">
        <x:v>2026-09-01T00:00:00.000Z</x:v>
      </x:c>
      <x:c r="F5" s="7" t="str">
        <x:v>Manager A</x:v>
      </x:c>
      <x:c r="G5" s="7"/>
      <x:c r="H5" s="7"/>
    </x:row>
    <x:row r="6" ht="23" customHeight="1">
      <x:c r="A6" s="7" t="str">
        <x:v>USR-02</x:v>
      </x:c>
      <x:c r="B6" s="7" t="str">
        <x:v>Sample B</x:v>
      </x:c>
      <x:c r="C6" s="7" t="str">
        <x:v>Analyst</x:v>
      </x:c>
      <x:c r="D6" s="7" t="str">
        <x:v>Active</x:v>
      </x:c>
      <x:c r="E6" s="9" t="d">
        <x:v>2026-06-01T00:00:00.000Z</x:v>
      </x:c>
      <x:c r="F6" s="7" t="str">
        <x:v>Manager B</x:v>
      </x:c>
      <x:c r="G6" s="7"/>
      <x:c r="H6" s="7"/>
    </x:row>
    <x:row r="7" ht="23" customHeight="1">
      <x:c r="A7" s="7" t="str">
        <x:v>USR-03</x:v>
      </x:c>
      <x:c r="B7" s="7" t="str">
        <x:v>Sample C</x:v>
      </x:c>
      <x:c r="C7" s="7" t="str">
        <x:v>Former operator</x:v>
      </x:c>
      <x:c r="D7" s="7" t="str">
        <x:v>Closed</x:v>
      </x:c>
      <x:c r="E7" s="9" t="d">
        <x:v>2026-08-15T00:00:00.000Z</x:v>
      </x:c>
      <x:c r="F7" s="7" t="str">
        <x:v>Manager A</x:v>
      </x:c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3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</x:cols>
  <x:sheetData>
    <x:row r="1" ht="23" customHeight="1">
      <x:c r="A1" s="6" t="str">
        <x:v>Role Grants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23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</x:row>
    <x:row r="3" ht="23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</x:row>
    <x:row r="4" ht="32" customHeight="1">
      <x:c r="A4" s="5" t="str">
        <x:v>Grant ID</x:v>
      </x:c>
      <x:c r="B4" s="5" t="str">
        <x:v>User ID</x:v>
      </x:c>
      <x:c r="C4" s="5" t="str">
        <x:v>System ID</x:v>
      </x:c>
      <x:c r="D4" s="5" t="str">
        <x:v>Role</x:v>
      </x:c>
      <x:c r="E4" s="5" t="str">
        <x:v>Field ID</x:v>
      </x:c>
      <x:c r="F4" s="5" t="str">
        <x:v>Can view</x:v>
      </x:c>
      <x:c r="G4" s="5" t="str">
        <x:v>Can export</x:v>
      </x:c>
      <x:c r="H4" s="5" t="str">
        <x:v>Grant status</x:v>
      </x:c>
      <x:c r="I4" s="5" t="str">
        <x:v>Role changed</x:v>
      </x:c>
      <x:c r="J4" s="5" t="str">
        <x:v>Grant approved</x:v>
      </x:c>
      <x:c r="K4" s="5" t="str">
        <x:v>Business owner</x:v>
      </x:c>
      <x:c r="L4" s="5" t="str">
        <x:v>Last review</x:v>
      </x:c>
      <x:c r="M4" s="5" t="str">
        <x:v>Role-change flag</x:v>
      </x:c>
      <x:c r="N4" s="5" t="str">
        <x:v>Review-age flag</x:v>
      </x:c>
      <x:c r="O4" s="5" t="str">
        <x:v>Export-owner flag</x:v>
      </x:c>
      <x:c r="P4" s="5" t="str">
        <x:v>Duplicate ID flag</x:v>
      </x:c>
    </x:row>
    <x:row r="5" ht="23" customHeight="1">
      <x:c r="A5" s="7" t="str">
        <x:v>GR-001</x:v>
      </x:c>
      <x:c r="B5" s="7" t="str">
        <x:v>USR-01</x:v>
      </x:c>
      <x:c r="C5" s="7" t="str">
        <x:v>SYS-01</x:v>
      </x:c>
      <x:c r="D5" s="7" t="str">
        <x:v>Program operator</x:v>
      </x:c>
      <x:c r="E5" s="7" t="str">
        <x:v>FLD-01</x:v>
      </x:c>
      <x:c r="F5" s="7" t="str">
        <x:v>Yes</x:v>
      </x:c>
      <x:c r="G5" s="7" t="str">
        <x:v>Yes</x:v>
      </x:c>
      <x:c r="H5" s="7" t="str">
        <x:v>Active</x:v>
      </x:c>
      <x:c r="I5" s="9" t="d">
        <x:v>2026-09-01T00:00:00.000Z</x:v>
      </x:c>
      <x:c r="J5" s="9" t="d">
        <x:v>2026-07-01T00:00:00.000Z</x:v>
      </x:c>
      <x:c r="K5" s="7" t="str">
        <x:v>Program owner</x:v>
      </x:c>
      <x:c r="L5" s="9" t="d">
        <x:v>2026-07-01T00:00:00.000Z</x:v>
      </x:c>
      <x:c r="M5" s="7" t="str">
        <x:f>IF(A5="","",IF(AND(H5="Active",I5&lt;&gt;"",OR(J5="",J5&lt;I5)),"Review required",""))</x:f>
        <x:v>Review required</x:v>
      </x:c>
      <x:c r="N5" s="7" t="str">
        <x:f>IF(A5="","",IF(AND(H5="Active",OR(L5="",L5&lt;'Instructions'!$B$4-90)),"Review required",""))</x:f>
        <x:v>Review required</x:v>
      </x:c>
      <x:c r="O5" s="7" t="str">
        <x:f>IF(A5="","",IF(AND(G5="Yes",K5=""),"Review required",""))</x:f>
      </x:c>
      <x:c r="P5" s="7" t="str">
        <x:f>IF(A5="","",IF(COUNTIFS($A$5:$A$55,A5)&gt;1,"Review required",""))</x:f>
      </x:c>
    </x:row>
    <x:row r="6" ht="23" customHeight="1">
      <x:c r="A6" s="7" t="str">
        <x:v>GR-002</x:v>
      </x:c>
      <x:c r="B6" s="7" t="str">
        <x:v>USR-02</x:v>
      </x:c>
      <x:c r="C6" s="7" t="str">
        <x:v>SYS-02</x:v>
      </x:c>
      <x:c r="D6" s="7" t="str">
        <x:v>Analyst</x:v>
      </x:c>
      <x:c r="E6" s="7" t="str">
        <x:v>FLD-02</x:v>
      </x:c>
      <x:c r="F6" s="7" t="str">
        <x:v>Yes</x:v>
      </x:c>
      <x:c r="G6" s="7" t="str">
        <x:v>Yes</x:v>
      </x:c>
      <x:c r="H6" s="7" t="str">
        <x:v>Active</x:v>
      </x:c>
      <x:c r="I6" s="9" t="d">
        <x:v>2026-06-01T00:00:00.000Z</x:v>
      </x:c>
      <x:c r="J6" s="9" t="d">
        <x:v>2026-06-01T00:00:00.000Z</x:v>
      </x:c>
      <x:c r="K6" s="7" t="str"/>
      <x:c r="L6" s="9" t="d">
        <x:v>2026-06-15T00:00:00.000Z</x:v>
      </x:c>
      <x:c r="M6" s="7" t="str">
        <x:f>IF(A6="","",IF(AND(H6="Active",I6&lt;&gt;"",OR(J6="",J6&lt;I6)),"Review required",""))</x:f>
      </x:c>
      <x:c r="N6" s="7" t="str">
        <x:f>IF(A6="","",IF(AND(H6="Active",OR(L6="",L6&lt;'Instructions'!$B$4-90)),"Review required",""))</x:f>
        <x:v>Review required</x:v>
      </x:c>
      <x:c r="O6" s="7" t="str">
        <x:f>IF(A6="","",IF(AND(G6="Yes",K6=""),"Review required",""))</x:f>
        <x:v>Review required</x:v>
      </x:c>
      <x:c r="P6" s="7" t="str">
        <x:f>IF(A6="","",IF(COUNTIFS($A$5:$A$55,A6)&gt;1,"Review required",""))</x:f>
      </x:c>
    </x:row>
    <x:row r="7" ht="23" customHeight="1">
      <x:c r="A7" s="7" t="str">
        <x:v>GR-003</x:v>
      </x:c>
      <x:c r="B7" s="7" t="str">
        <x:v>USR-03</x:v>
      </x:c>
      <x:c r="C7" s="7" t="str">
        <x:v>SYS-01</x:v>
      </x:c>
      <x:c r="D7" s="7" t="str">
        <x:v>Former operator</x:v>
      </x:c>
      <x:c r="E7" s="7" t="str">
        <x:v>FLD-03</x:v>
      </x:c>
      <x:c r="F7" s="7" t="str">
        <x:v>No</x:v>
      </x:c>
      <x:c r="G7" s="7" t="str">
        <x:v>No</x:v>
      </x:c>
      <x:c r="H7" s="7" t="str">
        <x:v>Closed</x:v>
      </x:c>
      <x:c r="I7" s="9" t="d">
        <x:v>2026-08-15T00:00:00.000Z</x:v>
      </x:c>
      <x:c r="J7" s="9" t="d">
        <x:v>2026-03-01T00:00:00.000Z</x:v>
      </x:c>
      <x:c r="K7" s="7" t="str">
        <x:v>Program owner</x:v>
      </x:c>
      <x:c r="L7" s="9" t="d">
        <x:v>2026-08-01T00:00:00.000Z</x:v>
      </x:c>
      <x:c r="M7" s="7" t="str">
        <x:f>IF(A7="","",IF(AND(H7="Active",I7&lt;&gt;"",OR(J7="",J7&lt;I7)),"Review required",""))</x:f>
      </x:c>
      <x:c r="N7" s="7" t="str">
        <x:f>IF(A7="","",IF(AND(H7="Active",OR(L7="",L7&lt;'Instructions'!$B$4-90)),"Review required",""))</x:f>
      </x:c>
      <x:c r="O7" s="7" t="str">
        <x:f>IF(A7="","",IF(AND(G7="Yes",K7=""),"Review required",""))</x:f>
      </x:c>
      <x:c r="P7" s="7" t="str">
        <x:f>IF(A7="","",IF(COUNTIFS($A$5:$A$55,A7)&gt;1,"Review required",""))</x:f>
      </x:c>
    </x:row>
    <x:row r="8" ht="23" customHeight="1">
      <x:c r="A8" s="7"/>
      <x:c r="B8" s="7"/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 t="str">
        <x:f>IF(A8="","",IF(AND(H8="Active",I8&lt;&gt;"",OR(J8="",J8&lt;I8)),"Review required",""))</x:f>
      </x:c>
      <x:c r="N8" s="7" t="str">
        <x:f>IF(A8="","",IF(AND(H8="Active",OR(L8="",L8&lt;'Instructions'!$B$4-90)),"Review required",""))</x:f>
      </x:c>
      <x:c r="O8" s="7" t="str">
        <x:f>IF(A8="","",IF(AND(G8="Yes",K8=""),"Review required",""))</x:f>
      </x:c>
      <x:c r="P8" s="7" t="str">
        <x:f>IF(A8="","",IF(COUNTIFS($A$5:$A$55,A8)&gt;1,"Review required",""))</x:f>
      </x:c>
    </x:row>
    <x:row r="9" ht="23" customHeight="1">
      <x:c r="A9" s="7"/>
      <x:c r="B9" s="7"/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 t="str">
        <x:f>IF(A9="","",IF(AND(H9="Active",I9&lt;&gt;"",OR(J9="",J9&lt;I9)),"Review required",""))</x:f>
      </x:c>
      <x:c r="N9" s="7" t="str">
        <x:f>IF(A9="","",IF(AND(H9="Active",OR(L9="",L9&lt;'Instructions'!$B$4-90)),"Review required",""))</x:f>
      </x:c>
      <x:c r="O9" s="7" t="str">
        <x:f>IF(A9="","",IF(AND(G9="Yes",K9=""),"Review required",""))</x:f>
      </x:c>
      <x:c r="P9" s="7" t="str">
        <x:f>IF(A9="","",IF(COUNTIFS($A$5:$A$55,A9)&gt;1,"Review required",""))</x:f>
      </x:c>
    </x:row>
    <x:row r="10" ht="23" customHeight="1">
      <x:c r="A10" s="7"/>
      <x:c r="B10" s="7"/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 t="str">
        <x:f>IF(A10="","",IF(AND(H10="Active",I10&lt;&gt;"",OR(J10="",J10&lt;I10)),"Review required",""))</x:f>
      </x:c>
      <x:c r="N10" s="7" t="str">
        <x:f>IF(A10="","",IF(AND(H10="Active",OR(L10="",L10&lt;'Instructions'!$B$4-90)),"Review required",""))</x:f>
      </x:c>
      <x:c r="O10" s="7" t="str">
        <x:f>IF(A10="","",IF(AND(G10="Yes",K10=""),"Review required",""))</x:f>
      </x:c>
      <x:c r="P10" s="7" t="str">
        <x:f>IF(A10="","",IF(COUNTIFS($A$5:$A$55,A10)&gt;1,"Review required",""))</x:f>
      </x:c>
    </x:row>
    <x:row r="11" ht="23" customHeight="1">
      <x:c r="A11" s="7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 t="str">
        <x:f>IF(A11="","",IF(AND(H11="Active",I11&lt;&gt;"",OR(J11="",J11&lt;I11)),"Review required",""))</x:f>
      </x:c>
      <x:c r="N11" s="7" t="str">
        <x:f>IF(A11="","",IF(AND(H11="Active",OR(L11="",L11&lt;'Instructions'!$B$4-90)),"Review required",""))</x:f>
      </x:c>
      <x:c r="O11" s="7" t="str">
        <x:f>IF(A11="","",IF(AND(G11="Yes",K11=""),"Review required",""))</x:f>
      </x:c>
      <x:c r="P11" s="7" t="str">
        <x:f>IF(A11="","",IF(COUNTIFS($A$5:$A$55,A11)&gt;1,"Review required",""))</x:f>
      </x:c>
    </x:row>
    <x:row r="12" ht="23" customHeight="1">
      <x:c r="A12" s="7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 t="str">
        <x:f>IF(A12="","",IF(AND(H12="Active",I12&lt;&gt;"",OR(J12="",J12&lt;I12)),"Review required",""))</x:f>
      </x:c>
      <x:c r="N12" s="7" t="str">
        <x:f>IF(A12="","",IF(AND(H12="Active",OR(L12="",L12&lt;'Instructions'!$B$4-90)),"Review required",""))</x:f>
      </x:c>
      <x:c r="O12" s="7" t="str">
        <x:f>IF(A12="","",IF(AND(G12="Yes",K12=""),"Review required",""))</x:f>
      </x:c>
      <x:c r="P12" s="7" t="str">
        <x:f>IF(A12="","",IF(COUNTIFS($A$5:$A$55,A12)&gt;1,"Review required",""))</x:f>
      </x:c>
    </x:row>
    <x:row r="13" ht="23" customHeight="1">
      <x:c r="A13" s="7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 t="str">
        <x:f>IF(A13="","",IF(AND(H13="Active",I13&lt;&gt;"",OR(J13="",J13&lt;I13)),"Review required",""))</x:f>
      </x:c>
      <x:c r="N13" s="7" t="str">
        <x:f>IF(A13="","",IF(AND(H13="Active",OR(L13="",L13&lt;'Instructions'!$B$4-90)),"Review required",""))</x:f>
      </x:c>
      <x:c r="O13" s="7" t="str">
        <x:f>IF(A13="","",IF(AND(G13="Yes",K13=""),"Review required",""))</x:f>
      </x:c>
      <x:c r="P13" s="7" t="str">
        <x:f>IF(A13="","",IF(COUNTIFS($A$5:$A$55,A13)&gt;1,"Review required",""))</x:f>
      </x:c>
    </x:row>
    <x:row r="14" ht="23" customHeight="1">
      <x:c r="A14" s="7"/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 t="str">
        <x:f>IF(A14="","",IF(AND(H14="Active",I14&lt;&gt;"",OR(J14="",J14&lt;I14)),"Review required",""))</x:f>
      </x:c>
      <x:c r="N14" s="7" t="str">
        <x:f>IF(A14="","",IF(AND(H14="Active",OR(L14="",L14&lt;'Instructions'!$B$4-90)),"Review required",""))</x:f>
      </x:c>
      <x:c r="O14" s="7" t="str">
        <x:f>IF(A14="","",IF(AND(G14="Yes",K14=""),"Review required",""))</x:f>
      </x:c>
      <x:c r="P14" s="7" t="str">
        <x:f>IF(A14="","",IF(COUNTIFS($A$5:$A$55,A14)&gt;1,"Review required",""))</x:f>
      </x:c>
    </x:row>
    <x:row r="15" ht="23" customHeight="1">
      <x:c r="A15" s="7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 t="str">
        <x:f>IF(A15="","",IF(AND(H15="Active",I15&lt;&gt;"",OR(J15="",J15&lt;I15)),"Review required",""))</x:f>
      </x:c>
      <x:c r="N15" s="7" t="str">
        <x:f>IF(A15="","",IF(AND(H15="Active",OR(L15="",L15&lt;'Instructions'!$B$4-90)),"Review required",""))</x:f>
      </x:c>
      <x:c r="O15" s="7" t="str">
        <x:f>IF(A15="","",IF(AND(G15="Yes",K15=""),"Review required",""))</x:f>
      </x:c>
      <x:c r="P15" s="7" t="str">
        <x:f>IF(A15="","",IF(COUNTIFS($A$5:$A$55,A15)&gt;1,"Review required",""))</x:f>
      </x:c>
    </x:row>
    <x:row r="16" ht="23" customHeight="1">
      <x:c r="A16" s="7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 t="str">
        <x:f>IF(A16="","",IF(AND(H16="Active",I16&lt;&gt;"",OR(J16="",J16&lt;I16)),"Review required",""))</x:f>
      </x:c>
      <x:c r="N16" s="7" t="str">
        <x:f>IF(A16="","",IF(AND(H16="Active",OR(L16="",L16&lt;'Instructions'!$B$4-90)),"Review required",""))</x:f>
      </x:c>
      <x:c r="O16" s="7" t="str">
        <x:f>IF(A16="","",IF(AND(G16="Yes",K16=""),"Review required",""))</x:f>
      </x:c>
      <x:c r="P16" s="7" t="str">
        <x:f>IF(A16="","",IF(COUNTIFS($A$5:$A$55,A16)&gt;1,"Review required",""))</x:f>
      </x:c>
    </x:row>
    <x:row r="17" ht="23" customHeight="1">
      <x:c r="A17" s="7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 t="str">
        <x:f>IF(A17="","",IF(AND(H17="Active",I17&lt;&gt;"",OR(J17="",J17&lt;I17)),"Review required",""))</x:f>
      </x:c>
      <x:c r="N17" s="7" t="str">
        <x:f>IF(A17="","",IF(AND(H17="Active",OR(L17="",L17&lt;'Instructions'!$B$4-90)),"Review required",""))</x:f>
      </x:c>
      <x:c r="O17" s="7" t="str">
        <x:f>IF(A17="","",IF(AND(G17="Yes",K17=""),"Review required",""))</x:f>
      </x:c>
      <x:c r="P17" s="7" t="str">
        <x:f>IF(A17="","",IF(COUNTIFS($A$5:$A$55,A17)&gt;1,"Review required",""))</x:f>
      </x:c>
    </x:row>
    <x:row r="18" ht="23" customHeight="1">
      <x:c r="A18" s="7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 t="str">
        <x:f>IF(A18="","",IF(AND(H18="Active",I18&lt;&gt;"",OR(J18="",J18&lt;I18)),"Review required",""))</x:f>
      </x:c>
      <x:c r="N18" s="7" t="str">
        <x:f>IF(A18="","",IF(AND(H18="Active",OR(L18="",L18&lt;'Instructions'!$B$4-90)),"Review required",""))</x:f>
      </x:c>
      <x:c r="O18" s="7" t="str">
        <x:f>IF(A18="","",IF(AND(G18="Yes",K18=""),"Review required",""))</x:f>
      </x:c>
      <x:c r="P18" s="7" t="str">
        <x:f>IF(A18="","",IF(COUNTIFS($A$5:$A$55,A18)&gt;1,"Review required",""))</x:f>
      </x:c>
    </x:row>
    <x:row r="19" ht="23" customHeight="1">
      <x:c r="A19" s="7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 t="str">
        <x:f>IF(A19="","",IF(AND(H19="Active",I19&lt;&gt;"",OR(J19="",J19&lt;I19)),"Review required",""))</x:f>
      </x:c>
      <x:c r="N19" s="7" t="str">
        <x:f>IF(A19="","",IF(AND(H19="Active",OR(L19="",L19&lt;'Instructions'!$B$4-90)),"Review required",""))</x:f>
      </x:c>
      <x:c r="O19" s="7" t="str">
        <x:f>IF(A19="","",IF(AND(G19="Yes",K19=""),"Review required",""))</x:f>
      </x:c>
      <x:c r="P19" s="7" t="str">
        <x:f>IF(A19="","",IF(COUNTIFS($A$5:$A$55,A19)&gt;1,"Review required",""))</x:f>
      </x:c>
    </x:row>
    <x:row r="20" ht="23" customHeight="1">
      <x:c r="A20" s="7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 t="str">
        <x:f>IF(A20="","",IF(AND(H20="Active",I20&lt;&gt;"",OR(J20="",J20&lt;I20)),"Review required",""))</x:f>
      </x:c>
      <x:c r="N20" s="7" t="str">
        <x:f>IF(A20="","",IF(AND(H20="Active",OR(L20="",L20&lt;'Instructions'!$B$4-90)),"Review required",""))</x:f>
      </x:c>
      <x:c r="O20" s="7" t="str">
        <x:f>IF(A20="","",IF(AND(G20="Yes",K20=""),"Review required",""))</x:f>
      </x:c>
      <x:c r="P20" s="7" t="str">
        <x:f>IF(A20="","",IF(COUNTIFS($A$5:$A$55,A20)&gt;1,"Review required",""))</x:f>
      </x:c>
    </x:row>
    <x:row r="21" ht="23" customHeight="1">
      <x:c r="A21" s="7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 t="str">
        <x:f>IF(A21="","",IF(AND(H21="Active",I21&lt;&gt;"",OR(J21="",J21&lt;I21)),"Review required",""))</x:f>
      </x:c>
      <x:c r="N21" s="7" t="str">
        <x:f>IF(A21="","",IF(AND(H21="Active",OR(L21="",L21&lt;'Instructions'!$B$4-90)),"Review required",""))</x:f>
      </x:c>
      <x:c r="O21" s="7" t="str">
        <x:f>IF(A21="","",IF(AND(G21="Yes",K21=""),"Review required",""))</x:f>
      </x:c>
      <x:c r="P21" s="7" t="str">
        <x:f>IF(A21="","",IF(COUNTIFS($A$5:$A$55,A21)&gt;1,"Review required",""))</x:f>
      </x:c>
    </x:row>
    <x:row r="22" ht="23" customHeight="1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 t="str">
        <x:f>IF(A22="","",IF(AND(H22="Active",I22&lt;&gt;"",OR(J22="",J22&lt;I22)),"Review required",""))</x:f>
      </x:c>
      <x:c r="N22" s="7" t="str">
        <x:f>IF(A22="","",IF(AND(H22="Active",OR(L22="",L22&lt;'Instructions'!$B$4-90)),"Review required",""))</x:f>
      </x:c>
      <x:c r="O22" s="7" t="str">
        <x:f>IF(A22="","",IF(AND(G22="Yes",K22=""),"Review required",""))</x:f>
      </x:c>
      <x:c r="P22" s="7" t="str">
        <x:f>IF(A22="","",IF(COUNTIFS($A$5:$A$55,A22)&gt;1,"Review required",""))</x:f>
      </x:c>
    </x:row>
    <x:row r="23" ht="23" customHeight="1">
      <x:c r="A23" s="7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 t="str">
        <x:f>IF(A23="","",IF(AND(H23="Active",I23&lt;&gt;"",OR(J23="",J23&lt;I23)),"Review required",""))</x:f>
      </x:c>
      <x:c r="N23" s="7" t="str">
        <x:f>IF(A23="","",IF(AND(H23="Active",OR(L23="",L23&lt;'Instructions'!$B$4-90)),"Review required",""))</x:f>
      </x:c>
      <x:c r="O23" s="7" t="str">
        <x:f>IF(A23="","",IF(AND(G23="Yes",K23=""),"Review required",""))</x:f>
      </x:c>
      <x:c r="P23" s="7" t="str">
        <x:f>IF(A23="","",IF(COUNTIFS($A$5:$A$55,A23)&gt;1,"Review required",""))</x:f>
      </x:c>
    </x:row>
    <x:row r="24" ht="23" customHeight="1">
      <x:c r="A24" s="7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 t="str">
        <x:f>IF(A24="","",IF(AND(H24="Active",I24&lt;&gt;"",OR(J24="",J24&lt;I24)),"Review required",""))</x:f>
      </x:c>
      <x:c r="N24" s="7" t="str">
        <x:f>IF(A24="","",IF(AND(H24="Active",OR(L24="",L24&lt;'Instructions'!$B$4-90)),"Review required",""))</x:f>
      </x:c>
      <x:c r="O24" s="7" t="str">
        <x:f>IF(A24="","",IF(AND(G24="Yes",K24=""),"Review required",""))</x:f>
      </x:c>
      <x:c r="P24" s="7" t="str">
        <x:f>IF(A24="","",IF(COUNTIFS($A$5:$A$55,A24)&gt;1,"Review required",""))</x:f>
      </x:c>
    </x:row>
    <x:row r="25" ht="23" customHeight="1">
      <x:c r="A25" s="7"/>
      <x:c r="B25" s="7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 t="str">
        <x:f>IF(A25="","",IF(AND(H25="Active",I25&lt;&gt;"",OR(J25="",J25&lt;I25)),"Review required",""))</x:f>
      </x:c>
      <x:c r="N25" s="7" t="str">
        <x:f>IF(A25="","",IF(AND(H25="Active",OR(L25="",L25&lt;'Instructions'!$B$4-90)),"Review required",""))</x:f>
      </x:c>
      <x:c r="O25" s="7" t="str">
        <x:f>IF(A25="","",IF(AND(G25="Yes",K25=""),"Review required",""))</x:f>
      </x:c>
      <x:c r="P25" s="7" t="str">
        <x:f>IF(A25="","",IF(COUNTIFS($A$5:$A$55,A25)&gt;1,"Review required",""))</x:f>
      </x:c>
    </x:row>
    <x:row r="26" ht="23" customHeight="1">
      <x:c r="A26" s="7"/>
      <x:c r="B26" s="7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 t="str">
        <x:f>IF(A26="","",IF(AND(H26="Active",I26&lt;&gt;"",OR(J26="",J26&lt;I26)),"Review required",""))</x:f>
      </x:c>
      <x:c r="N26" s="7" t="str">
        <x:f>IF(A26="","",IF(AND(H26="Active",OR(L26="",L26&lt;'Instructions'!$B$4-90)),"Review required",""))</x:f>
      </x:c>
      <x:c r="O26" s="7" t="str">
        <x:f>IF(A26="","",IF(AND(G26="Yes",K26=""),"Review required",""))</x:f>
      </x:c>
      <x:c r="P26" s="7" t="str">
        <x:f>IF(A26="","",IF(COUNTIFS($A$5:$A$55,A26)&gt;1,"Review required",""))</x:f>
      </x:c>
    </x:row>
    <x:row r="27" ht="23" customHeight="1">
      <x:c r="A27" s="7"/>
      <x:c r="B27" s="7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 t="str">
        <x:f>IF(A27="","",IF(AND(H27="Active",I27&lt;&gt;"",OR(J27="",J27&lt;I27)),"Review required",""))</x:f>
      </x:c>
      <x:c r="N27" s="7" t="str">
        <x:f>IF(A27="","",IF(AND(H27="Active",OR(L27="",L27&lt;'Instructions'!$B$4-90)),"Review required",""))</x:f>
      </x:c>
      <x:c r="O27" s="7" t="str">
        <x:f>IF(A27="","",IF(AND(G27="Yes",K27=""),"Review required",""))</x:f>
      </x:c>
      <x:c r="P27" s="7" t="str">
        <x:f>IF(A27="","",IF(COUNTIFS($A$5:$A$55,A27)&gt;1,"Review required",""))</x:f>
      </x:c>
    </x:row>
    <x:row r="28" ht="23" customHeight="1">
      <x:c r="A28" s="7"/>
      <x:c r="B28" s="7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 t="str">
        <x:f>IF(A28="","",IF(AND(H28="Active",I28&lt;&gt;"",OR(J28="",J28&lt;I28)),"Review required",""))</x:f>
      </x:c>
      <x:c r="N28" s="7" t="str">
        <x:f>IF(A28="","",IF(AND(H28="Active",OR(L28="",L28&lt;'Instructions'!$B$4-90)),"Review required",""))</x:f>
      </x:c>
      <x:c r="O28" s="7" t="str">
        <x:f>IF(A28="","",IF(AND(G28="Yes",K28=""),"Review required",""))</x:f>
      </x:c>
      <x:c r="P28" s="7" t="str">
        <x:f>IF(A28="","",IF(COUNTIFS($A$5:$A$55,A28)&gt;1,"Review required",""))</x:f>
      </x:c>
    </x:row>
    <x:row r="29" ht="23" customHeight="1">
      <x:c r="A29" s="7"/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 t="str">
        <x:f>IF(A29="","",IF(AND(H29="Active",I29&lt;&gt;"",OR(J29="",J29&lt;I29)),"Review required",""))</x:f>
      </x:c>
      <x:c r="N29" s="7" t="str">
        <x:f>IF(A29="","",IF(AND(H29="Active",OR(L29="",L29&lt;'Instructions'!$B$4-90)),"Review required",""))</x:f>
      </x:c>
      <x:c r="O29" s="7" t="str">
        <x:f>IF(A29="","",IF(AND(G29="Yes",K29=""),"Review required",""))</x:f>
      </x:c>
      <x:c r="P29" s="7" t="str">
        <x:f>IF(A29="","",IF(COUNTIFS($A$5:$A$55,A29)&gt;1,"Review required",""))</x:f>
      </x:c>
    </x:row>
    <x:row r="30" ht="23" customHeight="1">
      <x:c r="A30" s="7"/>
      <x:c r="B30" s="7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 t="str">
        <x:f>IF(A30="","",IF(AND(H30="Active",I30&lt;&gt;"",OR(J30="",J30&lt;I30)),"Review required",""))</x:f>
      </x:c>
      <x:c r="N30" s="7" t="str">
        <x:f>IF(A30="","",IF(AND(H30="Active",OR(L30="",L30&lt;'Instructions'!$B$4-90)),"Review required",""))</x:f>
      </x:c>
      <x:c r="O30" s="7" t="str">
        <x:f>IF(A30="","",IF(AND(G30="Yes",K30=""),"Review required",""))</x:f>
      </x:c>
      <x:c r="P30" s="7" t="str">
        <x:f>IF(A30="","",IF(COUNTIFS($A$5:$A$55,A30)&gt;1,"Review required",""))</x:f>
      </x:c>
    </x:row>
    <x:row r="31" ht="23" customHeight="1">
      <x:c r="A31" s="7"/>
      <x:c r="B31" s="7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 t="str">
        <x:f>IF(A31="","",IF(AND(H31="Active",I31&lt;&gt;"",OR(J31="",J31&lt;I31)),"Review required",""))</x:f>
      </x:c>
      <x:c r="N31" s="7" t="str">
        <x:f>IF(A31="","",IF(AND(H31="Active",OR(L31="",L31&lt;'Instructions'!$B$4-90)),"Review required",""))</x:f>
      </x:c>
      <x:c r="O31" s="7" t="str">
        <x:f>IF(A31="","",IF(AND(G31="Yes",K31=""),"Review required",""))</x:f>
      </x:c>
      <x:c r="P31" s="7" t="str">
        <x:f>IF(A31="","",IF(COUNTIFS($A$5:$A$55,A31)&gt;1,"Review required",""))</x:f>
      </x:c>
    </x:row>
    <x:row r="32" ht="23" customHeight="1">
      <x:c r="A32" s="7"/>
      <x:c r="B32" s="7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 t="str">
        <x:f>IF(A32="","",IF(AND(H32="Active",I32&lt;&gt;"",OR(J32="",J32&lt;I32)),"Review required",""))</x:f>
      </x:c>
      <x:c r="N32" s="7" t="str">
        <x:f>IF(A32="","",IF(AND(H32="Active",OR(L32="",L32&lt;'Instructions'!$B$4-90)),"Review required",""))</x:f>
      </x:c>
      <x:c r="O32" s="7" t="str">
        <x:f>IF(A32="","",IF(AND(G32="Yes",K32=""),"Review required",""))</x:f>
      </x:c>
      <x:c r="P32" s="7" t="str">
        <x:f>IF(A32="","",IF(COUNTIFS($A$5:$A$55,A32)&gt;1,"Review required",""))</x:f>
      </x:c>
    </x:row>
    <x:row r="33" ht="23" customHeight="1">
      <x:c r="A33" s="7"/>
      <x:c r="B33" s="7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 t="str">
        <x:f>IF(A33="","",IF(AND(H33="Active",I33&lt;&gt;"",OR(J33="",J33&lt;I33)),"Review required",""))</x:f>
      </x:c>
      <x:c r="N33" s="7" t="str">
        <x:f>IF(A33="","",IF(AND(H33="Active",OR(L33="",L33&lt;'Instructions'!$B$4-90)),"Review required",""))</x:f>
      </x:c>
      <x:c r="O33" s="7" t="str">
        <x:f>IF(A33="","",IF(AND(G33="Yes",K33=""),"Review required",""))</x:f>
      </x:c>
      <x:c r="P33" s="7" t="str">
        <x:f>IF(A33="","",IF(COUNTIFS($A$5:$A$55,A33)&gt;1,"Review required",""))</x:f>
      </x:c>
    </x:row>
    <x:row r="34" ht="23" customHeight="1">
      <x:c r="A34" s="7"/>
      <x:c r="B34" s="7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 t="str">
        <x:f>IF(A34="","",IF(AND(H34="Active",I34&lt;&gt;"",OR(J34="",J34&lt;I34)),"Review required",""))</x:f>
      </x:c>
      <x:c r="N34" s="7" t="str">
        <x:f>IF(A34="","",IF(AND(H34="Active",OR(L34="",L34&lt;'Instructions'!$B$4-90)),"Review required",""))</x:f>
      </x:c>
      <x:c r="O34" s="7" t="str">
        <x:f>IF(A34="","",IF(AND(G34="Yes",K34=""),"Review required",""))</x:f>
      </x:c>
      <x:c r="P34" s="7" t="str">
        <x:f>IF(A34="","",IF(COUNTIFS($A$5:$A$55,A34)&gt;1,"Review required",""))</x:f>
      </x:c>
    </x:row>
    <x:row r="35" ht="23" customHeight="1">
      <x:c r="A35" s="7"/>
      <x:c r="B35" s="7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 t="str">
        <x:f>IF(A35="","",IF(AND(H35="Active",I35&lt;&gt;"",OR(J35="",J35&lt;I35)),"Review required",""))</x:f>
      </x:c>
      <x:c r="N35" s="7" t="str">
        <x:f>IF(A35="","",IF(AND(H35="Active",OR(L35="",L35&lt;'Instructions'!$B$4-90)),"Review required",""))</x:f>
      </x:c>
      <x:c r="O35" s="7" t="str">
        <x:f>IF(A35="","",IF(AND(G35="Yes",K35=""),"Review required",""))</x:f>
      </x:c>
      <x:c r="P35" s="7" t="str">
        <x:f>IF(A35="","",IF(COUNTIFS($A$5:$A$55,A35)&gt;1,"Review required",""))</x:f>
      </x:c>
    </x:row>
    <x:row r="36" ht="23" customHeight="1">
      <x:c r="A36" s="7"/>
      <x:c r="B36" s="7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 t="str">
        <x:f>IF(A36="","",IF(AND(H36="Active",I36&lt;&gt;"",OR(J36="",J36&lt;I36)),"Review required",""))</x:f>
      </x:c>
      <x:c r="N36" s="7" t="str">
        <x:f>IF(A36="","",IF(AND(H36="Active",OR(L36="",L36&lt;'Instructions'!$B$4-90)),"Review required",""))</x:f>
      </x:c>
      <x:c r="O36" s="7" t="str">
        <x:f>IF(A36="","",IF(AND(G36="Yes",K36=""),"Review required",""))</x:f>
      </x:c>
      <x:c r="P36" s="7" t="str">
        <x:f>IF(A36="","",IF(COUNTIFS($A$5:$A$55,A36)&gt;1,"Review required",""))</x:f>
      </x:c>
    </x:row>
    <x:row r="37" ht="23" customHeight="1">
      <x:c r="A37" s="7"/>
      <x:c r="B37" s="7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 t="str">
        <x:f>IF(A37="","",IF(AND(H37="Active",I37&lt;&gt;"",OR(J37="",J37&lt;I37)),"Review required",""))</x:f>
      </x:c>
      <x:c r="N37" s="7" t="str">
        <x:f>IF(A37="","",IF(AND(H37="Active",OR(L37="",L37&lt;'Instructions'!$B$4-90)),"Review required",""))</x:f>
      </x:c>
      <x:c r="O37" s="7" t="str">
        <x:f>IF(A37="","",IF(AND(G37="Yes",K37=""),"Review required",""))</x:f>
      </x:c>
      <x:c r="P37" s="7" t="str">
        <x:f>IF(A37="","",IF(COUNTIFS($A$5:$A$55,A37)&gt;1,"Review required",""))</x:f>
      </x:c>
    </x:row>
    <x:row r="38" ht="23" customHeight="1">
      <x:c r="A38" s="7"/>
      <x:c r="B38" s="7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 t="str">
        <x:f>IF(A38="","",IF(AND(H38="Active",I38&lt;&gt;"",OR(J38="",J38&lt;I38)),"Review required",""))</x:f>
      </x:c>
      <x:c r="N38" s="7" t="str">
        <x:f>IF(A38="","",IF(AND(H38="Active",OR(L38="",L38&lt;'Instructions'!$B$4-90)),"Review required",""))</x:f>
      </x:c>
      <x:c r="O38" s="7" t="str">
        <x:f>IF(A38="","",IF(AND(G38="Yes",K38=""),"Review required",""))</x:f>
      </x:c>
      <x:c r="P38" s="7" t="str">
        <x:f>IF(A38="","",IF(COUNTIFS($A$5:$A$55,A38)&gt;1,"Review required",""))</x:f>
      </x:c>
    </x:row>
    <x:row r="39" ht="23" customHeight="1">
      <x:c r="A39" s="7"/>
      <x:c r="B39" s="7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 t="str">
        <x:f>IF(A39="","",IF(AND(H39="Active",I39&lt;&gt;"",OR(J39="",J39&lt;I39)),"Review required",""))</x:f>
      </x:c>
      <x:c r="N39" s="7" t="str">
        <x:f>IF(A39="","",IF(AND(H39="Active",OR(L39="",L39&lt;'Instructions'!$B$4-90)),"Review required",""))</x:f>
      </x:c>
      <x:c r="O39" s="7" t="str">
        <x:f>IF(A39="","",IF(AND(G39="Yes",K39=""),"Review required",""))</x:f>
      </x:c>
      <x:c r="P39" s="7" t="str">
        <x:f>IF(A39="","",IF(COUNTIFS($A$5:$A$55,A39)&gt;1,"Review required",""))</x:f>
      </x:c>
    </x:row>
    <x:row r="40" ht="23" customHeight="1">
      <x:c r="A40" s="7"/>
      <x:c r="B40" s="7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 t="str">
        <x:f>IF(A40="","",IF(AND(H40="Active",I40&lt;&gt;"",OR(J40="",J40&lt;I40)),"Review required",""))</x:f>
      </x:c>
      <x:c r="N40" s="7" t="str">
        <x:f>IF(A40="","",IF(AND(H40="Active",OR(L40="",L40&lt;'Instructions'!$B$4-90)),"Review required",""))</x:f>
      </x:c>
      <x:c r="O40" s="7" t="str">
        <x:f>IF(A40="","",IF(AND(G40="Yes",K40=""),"Review required",""))</x:f>
      </x:c>
      <x:c r="P40" s="7" t="str">
        <x:f>IF(A40="","",IF(COUNTIFS($A$5:$A$55,A40)&gt;1,"Review required",""))</x:f>
      </x:c>
    </x:row>
    <x:row r="41" ht="23" customHeight="1">
      <x:c r="A41" s="7"/>
      <x:c r="B41" s="7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 t="str">
        <x:f>IF(A41="","",IF(AND(H41="Active",I41&lt;&gt;"",OR(J41="",J41&lt;I41)),"Review required",""))</x:f>
      </x:c>
      <x:c r="N41" s="7" t="str">
        <x:f>IF(A41="","",IF(AND(H41="Active",OR(L41="",L41&lt;'Instructions'!$B$4-90)),"Review required",""))</x:f>
      </x:c>
      <x:c r="O41" s="7" t="str">
        <x:f>IF(A41="","",IF(AND(G41="Yes",K41=""),"Review required",""))</x:f>
      </x:c>
      <x:c r="P41" s="7" t="str">
        <x:f>IF(A41="","",IF(COUNTIFS($A$5:$A$55,A41)&gt;1,"Review required",""))</x:f>
      </x:c>
    </x:row>
    <x:row r="42" ht="23" customHeight="1">
      <x:c r="A42" s="7"/>
      <x:c r="B42" s="7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 t="str">
        <x:f>IF(A42="","",IF(AND(H42="Active",I42&lt;&gt;"",OR(J42="",J42&lt;I42)),"Review required",""))</x:f>
      </x:c>
      <x:c r="N42" s="7" t="str">
        <x:f>IF(A42="","",IF(AND(H42="Active",OR(L42="",L42&lt;'Instructions'!$B$4-90)),"Review required",""))</x:f>
      </x:c>
      <x:c r="O42" s="7" t="str">
        <x:f>IF(A42="","",IF(AND(G42="Yes",K42=""),"Review required",""))</x:f>
      </x:c>
      <x:c r="P42" s="7" t="str">
        <x:f>IF(A42="","",IF(COUNTIFS($A$5:$A$55,A42)&gt;1,"Review required",""))</x:f>
      </x:c>
    </x:row>
    <x:row r="43" ht="23" customHeight="1">
      <x:c r="A43" s="7"/>
      <x:c r="B43" s="7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 t="str">
        <x:f>IF(A43="","",IF(AND(H43="Active",I43&lt;&gt;"",OR(J43="",J43&lt;I43)),"Review required",""))</x:f>
      </x:c>
      <x:c r="N43" s="7" t="str">
        <x:f>IF(A43="","",IF(AND(H43="Active",OR(L43="",L43&lt;'Instructions'!$B$4-90)),"Review required",""))</x:f>
      </x:c>
      <x:c r="O43" s="7" t="str">
        <x:f>IF(A43="","",IF(AND(G43="Yes",K43=""),"Review required",""))</x:f>
      </x:c>
      <x:c r="P43" s="7" t="str">
        <x:f>IF(A43="","",IF(COUNTIFS($A$5:$A$55,A43)&gt;1,"Review required",""))</x:f>
      </x:c>
    </x:row>
    <x:row r="44" ht="23" customHeight="1">
      <x:c r="A44" s="7"/>
      <x:c r="B44" s="7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 t="str">
        <x:f>IF(A44="","",IF(AND(H44="Active",I44&lt;&gt;"",OR(J44="",J44&lt;I44)),"Review required",""))</x:f>
      </x:c>
      <x:c r="N44" s="7" t="str">
        <x:f>IF(A44="","",IF(AND(H44="Active",OR(L44="",L44&lt;'Instructions'!$B$4-90)),"Review required",""))</x:f>
      </x:c>
      <x:c r="O44" s="7" t="str">
        <x:f>IF(A44="","",IF(AND(G44="Yes",K44=""),"Review required",""))</x:f>
      </x:c>
      <x:c r="P44" s="7" t="str">
        <x:f>IF(A44="","",IF(COUNTIFS($A$5:$A$55,A44)&gt;1,"Review required",""))</x:f>
      </x:c>
    </x:row>
    <x:row r="45" ht="23" customHeight="1">
      <x:c r="A45" s="7"/>
      <x:c r="B45" s="7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 t="str">
        <x:f>IF(A45="","",IF(AND(H45="Active",I45&lt;&gt;"",OR(J45="",J45&lt;I45)),"Review required",""))</x:f>
      </x:c>
      <x:c r="N45" s="7" t="str">
        <x:f>IF(A45="","",IF(AND(H45="Active",OR(L45="",L45&lt;'Instructions'!$B$4-90)),"Review required",""))</x:f>
      </x:c>
      <x:c r="O45" s="7" t="str">
        <x:f>IF(A45="","",IF(AND(G45="Yes",K45=""),"Review required",""))</x:f>
      </x:c>
      <x:c r="P45" s="7" t="str">
        <x:f>IF(A45="","",IF(COUNTIFS($A$5:$A$55,A45)&gt;1,"Review required",""))</x:f>
      </x:c>
    </x:row>
    <x:row r="46" ht="23" customHeight="1">
      <x:c r="A46" s="7"/>
      <x:c r="B46" s="7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 t="str">
        <x:f>IF(A46="","",IF(AND(H46="Active",I46&lt;&gt;"",OR(J46="",J46&lt;I46)),"Review required",""))</x:f>
      </x:c>
      <x:c r="N46" s="7" t="str">
        <x:f>IF(A46="","",IF(AND(H46="Active",OR(L46="",L46&lt;'Instructions'!$B$4-90)),"Review required",""))</x:f>
      </x:c>
      <x:c r="O46" s="7" t="str">
        <x:f>IF(A46="","",IF(AND(G46="Yes",K46=""),"Review required",""))</x:f>
      </x:c>
      <x:c r="P46" s="7" t="str">
        <x:f>IF(A46="","",IF(COUNTIFS($A$5:$A$55,A46)&gt;1,"Review required",""))</x:f>
      </x:c>
    </x:row>
    <x:row r="47" ht="23" customHeight="1">
      <x:c r="A47" s="7"/>
      <x:c r="B47" s="7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 t="str">
        <x:f>IF(A47="","",IF(AND(H47="Active",I47&lt;&gt;"",OR(J47="",J47&lt;I47)),"Review required",""))</x:f>
      </x:c>
      <x:c r="N47" s="7" t="str">
        <x:f>IF(A47="","",IF(AND(H47="Active",OR(L47="",L47&lt;'Instructions'!$B$4-90)),"Review required",""))</x:f>
      </x:c>
      <x:c r="O47" s="7" t="str">
        <x:f>IF(A47="","",IF(AND(G47="Yes",K47=""),"Review required",""))</x:f>
      </x:c>
      <x:c r="P47" s="7" t="str">
        <x:f>IF(A47="","",IF(COUNTIFS($A$5:$A$55,A47)&gt;1,"Review required",""))</x:f>
      </x:c>
    </x:row>
    <x:row r="48" ht="23" customHeight="1">
      <x:c r="A48" s="7"/>
      <x:c r="B48" s="7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 t="str">
        <x:f>IF(A48="","",IF(AND(H48="Active",I48&lt;&gt;"",OR(J48="",J48&lt;I48)),"Review required",""))</x:f>
      </x:c>
      <x:c r="N48" s="7" t="str">
        <x:f>IF(A48="","",IF(AND(H48="Active",OR(L48="",L48&lt;'Instructions'!$B$4-90)),"Review required",""))</x:f>
      </x:c>
      <x:c r="O48" s="7" t="str">
        <x:f>IF(A48="","",IF(AND(G48="Yes",K48=""),"Review required",""))</x:f>
      </x:c>
      <x:c r="P48" s="7" t="str">
        <x:f>IF(A48="","",IF(COUNTIFS($A$5:$A$55,A48)&gt;1,"Review required",""))</x:f>
      </x:c>
    </x:row>
    <x:row r="49" ht="23" customHeight="1">
      <x:c r="A49" s="7"/>
      <x:c r="B49" s="7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 t="str">
        <x:f>IF(A49="","",IF(AND(H49="Active",I49&lt;&gt;"",OR(J49="",J49&lt;I49)),"Review required",""))</x:f>
      </x:c>
      <x:c r="N49" s="7" t="str">
        <x:f>IF(A49="","",IF(AND(H49="Active",OR(L49="",L49&lt;'Instructions'!$B$4-90)),"Review required",""))</x:f>
      </x:c>
      <x:c r="O49" s="7" t="str">
        <x:f>IF(A49="","",IF(AND(G49="Yes",K49=""),"Review required",""))</x:f>
      </x:c>
      <x:c r="P49" s="7" t="str">
        <x:f>IF(A49="","",IF(COUNTIFS($A$5:$A$55,A49)&gt;1,"Review required",""))</x:f>
      </x:c>
    </x:row>
    <x:row r="50" ht="23" customHeight="1">
      <x:c r="A50" s="7"/>
      <x:c r="B50" s="7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 t="str">
        <x:f>IF(A50="","",IF(AND(H50="Active",I50&lt;&gt;"",OR(J50="",J50&lt;I50)),"Review required",""))</x:f>
      </x:c>
      <x:c r="N50" s="7" t="str">
        <x:f>IF(A50="","",IF(AND(H50="Active",OR(L50="",L50&lt;'Instructions'!$B$4-90)),"Review required",""))</x:f>
      </x:c>
      <x:c r="O50" s="7" t="str">
        <x:f>IF(A50="","",IF(AND(G50="Yes",K50=""),"Review required",""))</x:f>
      </x:c>
      <x:c r="P50" s="7" t="str">
        <x:f>IF(A50="","",IF(COUNTIFS($A$5:$A$55,A50)&gt;1,"Review required",""))</x:f>
      </x:c>
    </x:row>
    <x:row r="51" ht="23" customHeight="1">
      <x:c r="A51" s="7"/>
      <x:c r="B51" s="7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 t="str">
        <x:f>IF(A51="","",IF(AND(H51="Active",I51&lt;&gt;"",OR(J51="",J51&lt;I51)),"Review required",""))</x:f>
      </x:c>
      <x:c r="N51" s="7" t="str">
        <x:f>IF(A51="","",IF(AND(H51="Active",OR(L51="",L51&lt;'Instructions'!$B$4-90)),"Review required",""))</x:f>
      </x:c>
      <x:c r="O51" s="7" t="str">
        <x:f>IF(A51="","",IF(AND(G51="Yes",K51=""),"Review required",""))</x:f>
      </x:c>
      <x:c r="P51" s="7" t="str">
        <x:f>IF(A51="","",IF(COUNTIFS($A$5:$A$55,A51)&gt;1,"Review required",""))</x:f>
      </x:c>
    </x:row>
    <x:row r="52" ht="23" customHeight="1">
      <x:c r="A52" s="7"/>
      <x:c r="B52" s="7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 t="str">
        <x:f>IF(A52="","",IF(AND(H52="Active",I52&lt;&gt;"",OR(J52="",J52&lt;I52)),"Review required",""))</x:f>
      </x:c>
      <x:c r="N52" s="7" t="str">
        <x:f>IF(A52="","",IF(AND(H52="Active",OR(L52="",L52&lt;'Instructions'!$B$4-90)),"Review required",""))</x:f>
      </x:c>
      <x:c r="O52" s="7" t="str">
        <x:f>IF(A52="","",IF(AND(G52="Yes",K52=""),"Review required",""))</x:f>
      </x:c>
      <x:c r="P52" s="7" t="str">
        <x:f>IF(A52="","",IF(COUNTIFS($A$5:$A$55,A52)&gt;1,"Review required",""))</x:f>
      </x:c>
    </x:row>
    <x:row r="53" ht="23" customHeight="1">
      <x:c r="A53" s="7"/>
      <x:c r="B53" s="7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 t="str">
        <x:f>IF(A53="","",IF(AND(H53="Active",I53&lt;&gt;"",OR(J53="",J53&lt;I53)),"Review required",""))</x:f>
      </x:c>
      <x:c r="N53" s="7" t="str">
        <x:f>IF(A53="","",IF(AND(H53="Active",OR(L53="",L53&lt;'Instructions'!$B$4-90)),"Review required",""))</x:f>
      </x:c>
      <x:c r="O53" s="7" t="str">
        <x:f>IF(A53="","",IF(AND(G53="Yes",K53=""),"Review required",""))</x:f>
      </x:c>
      <x:c r="P53" s="7" t="str">
        <x:f>IF(A53="","",IF(COUNTIFS($A$5:$A$55,A53)&gt;1,"Review required",""))</x:f>
      </x:c>
    </x:row>
    <x:row r="54" ht="23" customHeight="1">
      <x:c r="A54" s="7"/>
      <x:c r="B54" s="7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 t="str">
        <x:f>IF(A54="","",IF(AND(H54="Active",I54&lt;&gt;"",OR(J54="",J54&lt;I54)),"Review required",""))</x:f>
      </x:c>
      <x:c r="N54" s="7" t="str">
        <x:f>IF(A54="","",IF(AND(H54="Active",OR(L54="",L54&lt;'Instructions'!$B$4-90)),"Review required",""))</x:f>
      </x:c>
      <x:c r="O54" s="7" t="str">
        <x:f>IF(A54="","",IF(AND(G54="Yes",K54=""),"Review required",""))</x:f>
      </x:c>
      <x:c r="P54" s="7" t="str">
        <x:f>IF(A54="","",IF(COUNTIFS($A$5:$A$55,A54)&gt;1,"Review required",""))</x:f>
      </x:c>
    </x:row>
    <x:row r="55" ht="23" customHeight="1">
      <x:c r="A55" s="7"/>
      <x:c r="B55" s="7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 t="str">
        <x:f>IF(A55="","",IF(AND(H55="Active",I55&lt;&gt;"",OR(J55="",J55&lt;I55)),"Review required",""))</x:f>
      </x:c>
      <x:c r="N55" s="7" t="str">
        <x:f>IF(A55="","",IF(AND(H55="Active",OR(L55="",L55&lt;'Instructions'!$B$4-90)),"Review required",""))</x:f>
      </x:c>
      <x:c r="O55" s="7" t="str">
        <x:f>IF(A55="","",IF(AND(G55="Yes",K55=""),"Review required",""))</x:f>
      </x:c>
      <x:c r="P55" s="7" t="str">
        <x:f>IF(A55="","",IF(COUNTIFS($A$5:$A$55,A55)&gt;1,"Review required",""))</x:f>
      </x:c>
    </x:row>
    <x:row r="56" ht="23" customHeight="1">
      <x:c r="A56" s="7"/>
      <x:c r="B56" s="7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Sensitive Fields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Field ID</x:v>
      </x:c>
      <x:c r="B4" s="5" t="str">
        <x:v>Data category</x:v>
      </x:c>
      <x:c r="C4" s="5" t="str">
        <x:v>Sensitivity rationale</x:v>
      </x:c>
      <x:c r="D4" s="5" t="str">
        <x:v>View need</x:v>
      </x:c>
      <x:c r="E4" s="5" t="str">
        <x:v>Export need</x:v>
      </x:c>
      <x:c r="F4" s="5"/>
      <x:c r="G4" s="5"/>
      <x:c r="H4" s="5"/>
    </x:row>
    <x:row r="5" ht="23" customHeight="1">
      <x:c r="A5" s="7" t="str">
        <x:v>FLD-01</x:v>
      </x:c>
      <x:c r="B5" s="7" t="str">
        <x:v>Recipient address</x:v>
      </x:c>
      <x:c r="C5" s="7" t="str">
        <x:v>Delivery location</x:v>
      </x:c>
      <x:c r="D5" s="7" t="str">
        <x:v>Fulfilment only</x:v>
      </x:c>
      <x:c r="E5" s="7" t="str">
        <x:v>Restricted</x:v>
      </x:c>
      <x:c r="F5" s="7"/>
      <x:c r="G5" s="7"/>
      <x:c r="H5" s="7"/>
    </x:row>
    <x:row r="6" ht="23" customHeight="1">
      <x:c r="A6" s="7" t="str">
        <x:v>FLD-02</x:v>
      </x:c>
      <x:c r="B6" s="7" t="str">
        <x:v>Contact email</x:v>
      </x:c>
      <x:c r="C6" s="7" t="str">
        <x:v>Recipient contact</x:v>
      </x:c>
      <x:c r="D6" s="7" t="str">
        <x:v>Service only</x:v>
      </x:c>
      <x:c r="E6" s="7" t="str">
        <x:v>Restricted</x:v>
      </x:c>
      <x:c r="F6" s="7"/>
      <x:c r="G6" s="7"/>
      <x:c r="H6" s="7"/>
    </x:row>
    <x:row r="7" ht="23" customHeight="1">
      <x:c r="A7" s="7" t="str">
        <x:v>FLD-03</x:v>
      </x:c>
      <x:c r="B7" s="7" t="str">
        <x:v>Gift choice</x:v>
      </x:c>
      <x:c r="C7" s="7" t="str">
        <x:v>Preference signal</x:v>
      </x:c>
      <x:c r="D7" s="7" t="str">
        <x:v>Program execution</x:v>
      </x:c>
      <x:c r="E7" s="7" t="str">
        <x:v>Conditional</x:v>
      </x:c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Reviews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Grant ID</x:v>
      </x:c>
      <x:c r="B4" s="5" t="str">
        <x:v>Reviewer</x:v>
      </x:c>
      <x:c r="C4" s="5" t="str">
        <x:v>Review date</x:v>
      </x:c>
      <x:c r="D4" s="5" t="str">
        <x:v>Decision</x:v>
      </x:c>
      <x:c r="E4" s="5" t="str">
        <x:v>Evidence reference</x:v>
      </x:c>
      <x:c r="F4" s="5" t="str">
        <x:v>Next review</x:v>
      </x:c>
      <x:c r="G4" s="5" t="str">
        <x:v>Closure evidence</x:v>
      </x:c>
      <x:c r="H4" s="5"/>
    </x:row>
    <x:row r="5" ht="23" customHeight="1">
      <x:c r="A5" s="7" t="str">
        <x:v>GR-001</x:v>
      </x:c>
      <x:c r="B5" s="7" t="str">
        <x:v>Security reviewer</x:v>
      </x:c>
      <x:c r="C5" s="9" t="d">
        <x:v>2026-10-14T00:00:00.000Z</x:v>
      </x:c>
      <x:c r="D5" s="7" t="str">
        <x:v>Investigate</x:v>
      </x:c>
      <x:c r="E5" s="7" t="str">
        <x:v>EXAMPLE-ONLY</x:v>
      </x:c>
      <x:c r="F5" s="9" t="d">
        <x:v>2026-10-21T00:00:00.000Z</x:v>
      </x:c>
      <x:c r="G5" s="7" t="str"/>
      <x:c r="H5" s="7"/>
    </x:row>
    <x:row r="6" ht="23" customHeight="1">
      <x:c r="A6" s="7" t="str">
        <x:v>GR-002</x:v>
      </x:c>
      <x:c r="B6" s="7" t="str">
        <x:v>Privacy reviewer</x:v>
      </x:c>
      <x:c r="C6" s="9" t="d">
        <x:v>2026-10-14T00:00:00.000Z</x:v>
      </x:c>
      <x:c r="D6" s="7" t="str">
        <x:v>Assign owner</x:v>
      </x:c>
      <x:c r="E6" s="7" t="str">
        <x:v>EXAMPLE-ONLY</x:v>
      </x:c>
      <x:c r="F6" s="9" t="d">
        <x:v>2026-10-21T00:00:00.000Z</x:v>
      </x:c>
      <x:c r="G6" s="7" t="str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Exceptions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Exception ID</x:v>
      </x:c>
      <x:c r="B4" s="5" t="str">
        <x:v>Grant ID</x:v>
      </x:c>
      <x:c r="C4" s="5" t="str">
        <x:v>Reason</x:v>
      </x:c>
      <x:c r="D4" s="5" t="str">
        <x:v>Owner</x:v>
      </x:c>
      <x:c r="E4" s="5" t="str">
        <x:v>Expiry</x:v>
      </x:c>
      <x:c r="F4" s="5" t="str">
        <x:v>Approval evidence</x:v>
      </x:c>
      <x:c r="G4" s="5" t="str">
        <x:v>Status</x:v>
      </x:c>
      <x:c r="H4" s="5"/>
    </x:row>
    <x:row r="5" ht="23" customHeight="1">
      <x:c r="A5" s="7" t="str">
        <x:v>EX-001</x:v>
      </x:c>
      <x:c r="B5" s="7" t="str">
        <x:v>GR-001</x:v>
      </x:c>
      <x:c r="C5" s="7" t="str">
        <x:v>Illustrative temporary need</x:v>
      </x:c>
      <x:c r="D5" s="7" t="str">
        <x:v>Security owner</x:v>
      </x:c>
      <x:c r="E5" s="9" t="d">
        <x:v>2026-10-21T00:00:00.000Z</x:v>
      </x:c>
      <x:c r="F5" s="7" t="str">
        <x:v>EXAMPLE-ONLY</x:v>
      </x:c>
      <x:c r="G5" s="7" t="str">
        <x:v>Open</x:v>
      </x:c>
      <x:c r="H5" s="7"/>
    </x:row>
    <x:row r="6" ht="23" customHeight="1">
      <x:c r="A6" s="7"/>
      <x:c r="B6" s="7"/>
      <x:c r="C6" s="7"/>
      <x:c r="D6" s="7"/>
      <x:c r="E6" s="7"/>
      <x:c r="F6" s="7"/>
      <x:c r="G6" s="7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75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QA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Check</x:v>
      </x:c>
      <x:c r="B4" s="5" t="str">
        <x:v>Count</x:v>
      </x:c>
      <x:c r="C4" s="5" t="str">
        <x:v>Meaning</x:v>
      </x:c>
      <x:c r="D4" s="5"/>
      <x:c r="E4" s="5"/>
      <x:c r="F4" s="5"/>
      <x:c r="G4" s="5"/>
      <x:c r="H4" s="5"/>
    </x:row>
    <x:row r="5" ht="23" customHeight="1">
      <x:c r="A5" s="7" t="str">
        <x:v>Role change after grant</x:v>
      </x:c>
      <x:c r="B5" s="7" t="n">
        <x:f>COUNTIFS('Role Grants'!M5:M55,"Review required")</x:f>
        <x:v>1</x:v>
      </x:c>
      <x:c r="C5" s="7" t="str">
        <x:v>Investigate chronology; do not assume inappropriate access.</x:v>
      </x:c>
      <x:c r="D5" s="7"/>
      <x:c r="E5" s="7"/>
      <x:c r="F5" s="7"/>
      <x:c r="G5" s="7"/>
      <x:c r="H5" s="7"/>
    </x:row>
    <x:row r="6" ht="23" customHeight="1">
      <x:c r="A6" s="7" t="str">
        <x:v>Review older than 90 days</x:v>
      </x:c>
      <x:c r="B6" s="7" t="n">
        <x:f>COUNTIFS('Role Grants'!N5:N55,"Review required")</x:f>
        <x:v>2</x:v>
      </x:c>
      <x:c r="C6" s="7" t="str">
        <x:v>Review with an approved cadence; example uses 90 days.</x:v>
      </x:c>
      <x:c r="D6" s="7"/>
      <x:c r="E6" s="7"/>
      <x:c r="F6" s="7"/>
      <x:c r="G6" s="7"/>
      <x:c r="H6" s="7"/>
    </x:row>
    <x:row r="7" ht="23" customHeight="1">
      <x:c r="A7" s="7" t="str">
        <x:v>Export without owner</x:v>
      </x:c>
      <x:c r="B7" s="7" t="n">
        <x:f>COUNTIFS('Role Grants'!O5:O55,"Review required")</x:f>
        <x:v>1</x:v>
      </x:c>
      <x:c r="C7" s="7" t="str">
        <x:v>Assign accountable owner before retaining export ability.</x:v>
      </x:c>
      <x:c r="D7" s="7"/>
      <x:c r="E7" s="7"/>
      <x:c r="F7" s="7"/>
      <x:c r="G7" s="7"/>
      <x:c r="H7" s="7"/>
    </x:row>
    <x:row r="8" ht="23" customHeight="1">
      <x:c r="A8" s="7" t="str">
        <x:v>Duplicate grant IDs</x:v>
      </x:c>
      <x:c r="B8" s="7" t="n">
        <x:f>COUNTIFS('Role Grants'!P5:P55,"Review required")</x:f>
        <x:v>0</x:v>
      </x:c>
      <x:c r="C8" s="7" t="str">
        <x:v>Replace example and check grant ID uniqueness manually.</x:v>
      </x:c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88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Methodology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Version</x:v>
      </x:c>
      <x:c r="B4" s="5" t="str">
        <x:v>Data period</x:v>
      </x:c>
      <x:c r="C4" s="5" t="str">
        <x:v>Method</x:v>
      </x:c>
      <x:c r="D4" s="5"/>
      <x:c r="E4" s="5"/>
      <x:c r="F4" s="5"/>
      <x:c r="G4" s="5"/>
      <x:c r="H4" s="5"/>
    </x:row>
    <x:row r="5" ht="23" customHeight="1">
      <x:c r="A5" s="7" t="str">
        <x:v>v1.0</x:v>
      </x:c>
      <x:c r="B5" s="7" t="str">
        <x:v>As-of 2026-10-14</x:v>
      </x:c>
      <x:c r="C5" s="7" t="str">
        <x:v>Template only; examples fictional. Collect source-system evidence.</x:v>
      </x:c>
      <x:c r="D5" s="7"/>
      <x:c r="E5" s="7"/>
      <x:c r="F5" s="7"/>
      <x:c r="G5" s="7"/>
      <x:c r="H5" s="7"/>
    </x:row>
    <x:row r="6" ht="23" customHeight="1">
      <x:c r="A6" s="7" t="str">
        <x:v>Decision</x:v>
      </x:c>
      <x:c r="B6" s="7" t="str">
        <x:v>Human</x:v>
      </x:c>
      <x:c r="C6" s="7" t="str">
        <x:v>Flags prompt review, not a grant or revoke decision.</x:v>
      </x:c>
      <x:c r="D6" s="7"/>
      <x:c r="E6" s="7"/>
      <x:c r="F6" s="7"/>
      <x:c r="G6" s="7"/>
      <x:c r="H6" s="7"/>
    </x:row>
    <x:row r="7" ht="23" customHeight="1">
      <x:c r="A7" s="7" t="str">
        <x:v>Refresh</x:v>
      </x:c>
      <x:c r="B7" s="7" t="str">
        <x:v>Semiannual</x:v>
      </x:c>
      <x:c r="C7" s="7" t="str">
        <x:v>Also rerun after role/owner/export changes.</x:v>
      </x:c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 t="str">
        <x:v>Primary source 1</x:v>
      </x:c>
      <x:c r="B10" s="7" t="str">
        <x:v>https://csrc.nist.gov/pubs/sp/800/53/r5/upd1/final</x:v>
      </x:c>
      <x:c r="C10" s="7"/>
      <x:c r="D10" s="7"/>
      <x:c r="E10" s="7"/>
      <x:c r="F10" s="7"/>
      <x:c r="G10" s="7"/>
      <x:c r="H10" s="7"/>
    </x:row>
    <x:row r="11" ht="23" customHeight="1">
      <x:c r="A11" s="7" t="str">
        <x:v>Primary source 2</x:v>
      </x:c>
      <x:c r="B11" s="7" t="str">
        <x:v>https://www.ppc.go.jp/personalinfo/legal/guidelines_tsusoku/</x:v>
      </x:c>
      <x:c r="C11" s="7"/>
      <x:c r="D11" s="7"/>
      <x:c r="E11" s="7"/>
      <x:c r="F11" s="7"/>
      <x:c r="G11" s="7"/>
      <x:c r="H11" s="7"/>
    </x:row>
    <x:row r="12" ht="23" customHeight="1">
      <x:c r="A12" s="7" t="str">
        <x:v>Primary source 3</x:v>
      </x:c>
      <x:c r="B12" s="7" t="str">
        <x:v>https://law.pdpc.gov.tw/LawContent.aspx?id=FL010628</x:v>
      </x:c>
      <x:c r="C12" s="7"/>
      <x:c r="D12" s="7"/>
      <x:c r="E12" s="7"/>
      <x:c r="F12" s="7"/>
      <x:c r="G12" s="7"/>
      <x:c r="H12" s="7"/>
    </x:row>
    <x:row r="13" ht="23" customHeight="1">
      <x:c r="A13" s="7" t="str">
        <x:v>Primary source 4</x:v>
      </x:c>
      <x:c r="B13" s="7" t="str">
        <x:v>https://pipc.go.kr/eng/user/ltn/new/noticeDetail.do?bbsId=BBSMSTR_000000000001&amp;nttId=2794</x:v>
      </x:c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