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bdf81945b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方法" sheetId="1" r:id="R6807680a6dc14cab"/>
    <x:sheet xmlns:r="http://schemas.openxmlformats.org/officeDocument/2006/relationships" name="案件情報" sheetId="2" r:id="Rff2a76c421364837"/>
    <x:sheet xmlns:r="http://schemas.openxmlformats.org/officeDocument/2006/relationships" name="ファイル一覧" sheetId="3" r:id="R3746484631fe4c4e"/>
    <x:sheet xmlns:r="http://schemas.openxmlformats.org/officeDocument/2006/relationships" name="技術確認" sheetId="4" r:id="R3d3ca4a0a57247b3"/>
    <x:sheet xmlns:r="http://schemas.openxmlformats.org/officeDocument/2006/relationships" name="色と加工" sheetId="5" r:id="R8f505dd82eeb4d42"/>
    <x:sheet xmlns:r="http://schemas.openxmlformats.org/officeDocument/2006/relationships" name="言語と読みやすさ" sheetId="6" r:id="Rd8ae9570e9a74f24"/>
    <x:sheet xmlns:r="http://schemas.openxmlformats.org/officeDocument/2006/relationships" name="校正履歴" sheetId="7" r:id="R98531296c9b841f3"/>
    <x:sheet xmlns:r="http://schemas.openxmlformats.org/officeDocument/2006/relationships" name="例外一覧" sheetId="8" r:id="Re286a91b378941ed"/>
    <x:sheet xmlns:r="http://schemas.openxmlformats.org/officeDocument/2006/relationships" name="承認履歴" sheetId="9" r:id="R0fcc6eb51c1a461a"/>
    <x:sheet xmlns:r="http://schemas.openxmlformats.org/officeDocument/2006/relationships" name="製造開始" sheetId="10" r:id="R42ab5058e92644ee"/>
    <x:sheet xmlns:r="http://schemas.openxmlformats.org/officeDocument/2006/relationships" name="出典と変更" sheetId="11" r:id="R44fc704bc9bd47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F2937"/>
      <x:name val="Noto Sans CJK TC"/>
    </x:font>
    <x:font>
      <x:b/>
      <x:sz val="14"/>
      <x:color rgb="FF17324D"/>
      <x:name val="Noto Sans CJK TC"/>
    </x:font>
    <x:font>
      <x:i/>
      <x:sz val="10"/>
      <x:color rgb="FF506274"/>
      <x:name val="Noto Sans CJK TC"/>
    </x:font>
    <x:font>
      <x:b/>
      <x:sz val="10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D1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BB5C1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8637d9fc740d8" /><Relationship Type="http://schemas.openxmlformats.org/officeDocument/2006/relationships/theme" Target="/xl/theme/theme1.xml" Id="Rad3ad74f4b054c46" /><Relationship Type="http://schemas.openxmlformats.org/officeDocument/2006/relationships/sharedStrings" Target="/xl/sharedStrings.xml" Id="Rbd591c26fc3c41d0" /><Relationship Type="http://schemas.openxmlformats.org/officeDocument/2006/relationships/worksheet" Target="/xl/worksheets/sheet1.xml" Id="R6807680a6dc14cab" /><Relationship Type="http://schemas.openxmlformats.org/officeDocument/2006/relationships/worksheet" Target="/xl/worksheets/sheet2.xml" Id="Rff2a76c421364837" /><Relationship Type="http://schemas.openxmlformats.org/officeDocument/2006/relationships/worksheet" Target="/xl/worksheets/sheet3.xml" Id="R3746484631fe4c4e" /><Relationship Type="http://schemas.openxmlformats.org/officeDocument/2006/relationships/worksheet" Target="/xl/worksheets/sheet4.xml" Id="R3d3ca4a0a57247b3" /><Relationship Type="http://schemas.openxmlformats.org/officeDocument/2006/relationships/worksheet" Target="/xl/worksheets/sheet5.xml" Id="R8f505dd82eeb4d42" /><Relationship Type="http://schemas.openxmlformats.org/officeDocument/2006/relationships/worksheet" Target="/xl/worksheets/sheet6.xml" Id="Rd8ae9570e9a74f24" /><Relationship Type="http://schemas.openxmlformats.org/officeDocument/2006/relationships/worksheet" Target="/xl/worksheets/sheet7.xml" Id="R98531296c9b841f3" /><Relationship Type="http://schemas.openxmlformats.org/officeDocument/2006/relationships/worksheet" Target="/xl/worksheets/sheet8.xml" Id="Re286a91b378941ed" /><Relationship Type="http://schemas.openxmlformats.org/officeDocument/2006/relationships/worksheet" Target="/xl/worksheets/sheet9.xml" Id="R0fcc6eb51c1a461a" /><Relationship Type="http://schemas.openxmlformats.org/officeDocument/2006/relationships/worksheet" Target="/xl/worksheets/sheet10.xml" Id="R42ab5058e92644ee" /><Relationship Type="http://schemas.openxmlformats.org/officeDocument/2006/relationships/worksheet" Target="/xl/worksheets/sheet11.xml" Id="R44fc704bc9bd47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>
      <x:c r="A1" s="1"/>
      <x:c r="B1" s="1"/>
    </x:row>
    <x:row r="2">
      <x:c r="A2" s="2" t="str">
        <x:v>入稿確認と校正承認の台帳</x:v>
      </x:c>
      <x:c r="B2" s="2"/>
    </x:row>
    <x:row r="3">
      <x:c r="A3" s="3" t="str">
        <x:v>第 1.1 版 · 2026-10-03 · すべて架空の例</x:v>
      </x:c>
      <x:c r="B3" s="3"/>
    </x:row>
    <x:row r="4">
      <x:c r="A4" s="4"/>
      <x:c r="B4" s="4"/>
    </x:row>
    <x:row r="5">
      <x:c r="A5" s="1"/>
      <x:c r="B5" s="1"/>
    </x:row>
    <x:row r="6" ht="40" customHeight="1">
      <x:c r="A6" s="9" t="str">
        <x:v>項目</x:v>
      </x:c>
      <x:c r="B6" s="9" t="str">
        <x:v>内容</x:v>
      </x:c>
    </x:row>
    <x:row r="7" ht="50" customHeight="1">
      <x:c r="A7" s="11" t="str">
        <x:v>目的</x:v>
      </x:c>
      <x:c r="B7" s="11" t="str">
        <x:v>入稿データ、加工業者の仕様、校正履歴、担当者の製造開始判断を記録します。</x:v>
      </x:c>
    </x:row>
    <x:row r="8" ht="50" customHeight="1">
      <x:c r="A8" s="11" t="str">
        <x:v>判定</x:v>
      </x:c>
      <x:c r="B8" s="11" t="str">
        <x:v>準備完了には明確な肯定の証拠が必要です。記入済みのメモや保留の審査では合格になりません。</x:v>
      </x:c>
    </x:row>
    <x:row r="9" ht="50" customHeight="1">
      <x:c r="A9" s="11" t="str">
        <x:v>使用</x:v>
      </x:c>
      <x:c r="B9" s="11" t="str">
        <x:v>架空のデータを実際の内容に置き換えてください。ファイルと例外は第 7–26 行を使い、追加する前に数式を拡張します。</x:v>
      </x:c>
    </x:row>
    <x:row r="10" ht="50" customHeight="1">
      <x:c r="A10" s="11" t="str">
        <x:v>日付と校正</x:v>
      </x:c>
      <x:c r="B10" s="11" t="str">
        <x:v>案件情報で審査日と現行校正を設定します。承認は現行校正に一致し、有効期限内でなければなりません。</x:v>
      </x:c>
    </x:row>
    <x:row r="11" ht="50" customHeight="1">
      <x:c r="A11" s="11" t="str">
        <x:v>限界</x:v>
      </x:c>
      <x:c r="B11" s="11" t="str">
        <x:v>試作、現物見本、法律判断、母語による確認は担当者が行います。</x:v>
      </x:c>
    </x:row>
    <x:row r="12" ht="50" customHeight="1">
      <x:c r="A12" s="11" t="str">
        <x:v>事例</x:v>
      </x:c>
      <x:c r="B12" s="11" t="str">
        <x:v>刺繍：架空の業者の最小線幅は 1.2 ミリ、実測は 0.8 ミリです。包装：P03 の日本語修正は未承認です。</x:v>
      </x:c>
    </x:row>
    <x:row r="13" ht="50" customHeight="1">
      <x:c r="A13" s="11" t="str">
        <x:v>入力</x:v>
      </x:c>
      <x:c r="B13" s="11" t="str">
        <x:v>薄黄色のセルは編集できます。判定は入力に応じて変わります。数値制限は架空の業者の仕様であり、業界共通の基準ではありません。</x:v>
      </x:c>
    </x:row>
  </x:sheetData>
  <x:mergeCells>
    <x:mergeCell ref="A2:B2"/>
    <x:mergeCell ref="A3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4" hidden="0" customWidth="1"/>
    <x:col min="3" max="3" width="14" hidden="0" customWidth="1"/>
    <x:col min="4" max="4" width="20" hidden="0" customWidth="1"/>
    <x:col min="5" max="5" width="75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入稿確認と校正承認の台帳</x:v>
      </x:c>
      <x:c r="B2" s="2"/>
      <x:c r="C2" s="2"/>
      <x:c r="D2" s="2"/>
      <x:c r="E2" s="2"/>
    </x:row>
    <x:row r="3">
      <x:c r="A3" s="3" t="str">
        <x:v>第 1.1 版 · 2026-10-03 · すべて架空の例</x:v>
      </x:c>
      <x:c r="B3" s="3"/>
      <x:c r="C3" s="3"/>
      <x:c r="D3" s="3"/>
      <x:c r="E3" s="3"/>
    </x:row>
    <x:row r="4">
      <x:c r="A4" s="4"/>
      <x:c r="B4" s="4"/>
      <x:c r="C4" s="4"/>
      <x:c r="D4" s="4"/>
      <x:c r="E4" s="4"/>
    </x:row>
    <x:row r="5">
      <x:c r="A5" s="1"/>
      <x:c r="B5" s="1"/>
      <x:c r="C5" s="1"/>
      <x:c r="D5" s="1"/>
      <x:c r="E5" s="1"/>
    </x:row>
    <x:row r="6" ht="40" customHeight="1">
      <x:c r="A6" s="9" t="str">
        <x:v>項目</x:v>
      </x:c>
      <x:c r="B6" s="9" t="str">
        <x:v>内容</x:v>
      </x:c>
      <x:c r="C6" s="9" t="str">
        <x:v>必要性</x:v>
      </x:c>
      <x:c r="D6" s="9" t="str">
        <x:v>状態</x:v>
      </x:c>
      <x:c r="E6" s="9" t="str">
        <x:v>証拠または対応</x:v>
      </x:c>
    </x:row>
    <x:row r="7" ht="32" customHeight="1">
      <x:c r="A7" s="12" t="str">
        <x:v>案件番号</x:v>
      </x:c>
      <x:c r="B7" s="12" t="str">
        <x:v>SYN-2026-014</x:v>
      </x:c>
      <x:c r="C7" s="12" t="str">
        <x:v>必須</x:v>
      </x:c>
      <x:c r="D7" s="14" t="str">
        <x:f>IF(AND(C7="必須",COUNTBLANK(B7)=1),"不足","準備完了")</x:f>
        <x:v>準備完了</x:v>
      </x:c>
      <x:c r="E7" s="12" t="str"/>
    </x:row>
    <x:row r="8" ht="32" customHeight="1">
      <x:c r="A8" s="12" t="str">
        <x:v>用途</x:v>
      </x:c>
      <x:c r="B8" s="12" t="str">
        <x:v>海外拠点の新入社員用セット</x:v>
      </x:c>
      <x:c r="C8" s="12" t="str">
        <x:v>必須</x:v>
      </x:c>
      <x:c r="D8" s="14" t="str">
        <x:f>IF(AND(C8="必須",COUNTBLANK(B8)=1),"不足","準備完了")</x:f>
        <x:v>準備完了</x:v>
      </x:c>
      <x:c r="E8" s="12" t="str"/>
    </x:row>
    <x:row r="9" ht="32" customHeight="1">
      <x:c r="A9" s="12" t="str">
        <x:v>ブランド担当者</x:v>
      </x:c>
      <x:c r="B9" s="12" t="str">
        <x:v>A. Rivera</x:v>
      </x:c>
      <x:c r="C9" s="12" t="str">
        <x:v>必須</x:v>
      </x:c>
      <x:c r="D9" s="14" t="str">
        <x:f>IF(AND(C9="必須",COUNTBLANK(B9)=1),"不足","準備完了")</x:f>
        <x:v>準備完了</x:v>
      </x:c>
      <x:c r="E9" s="12" t="str"/>
    </x:row>
    <x:row r="10" ht="32" customHeight="1">
      <x:c r="A10" s="12" t="str">
        <x:v>加工業者</x:v>
      </x:c>
      <x:c r="B10" s="12" t="str">
        <x:v>架空の加工業者</x:v>
      </x:c>
      <x:c r="C10" s="12" t="str">
        <x:v>必須</x:v>
      </x:c>
      <x:c r="D10" s="14" t="str">
        <x:f>IF(AND(C10="必須",COUNTBLANK(B10)=1),"不足","準備完了")</x:f>
        <x:v>準備完了</x:v>
      </x:c>
      <x:c r="E10" s="12" t="str"/>
    </x:row>
    <x:row r="11" ht="32" customHeight="1">
      <x:c r="A11" s="12" t="str">
        <x:v>数量</x:v>
      </x:c>
      <x:c r="B11" s="12" t="n">
        <x:v>500</x:v>
      </x:c>
      <x:c r="C11" s="12" t="str">
        <x:v>必須</x:v>
      </x:c>
      <x:c r="D11" s="14" t="str">
        <x:f>IF(AND(ISNUMBER(B11),B11&gt;0),"準備完了","要確認")</x:f>
        <x:v>準備完了</x:v>
      </x:c>
      <x:c r="E11" s="12" t="str"/>
    </x:row>
    <x:row r="12" ht="32" customHeight="1">
      <x:c r="A12" s="12" t="str">
        <x:v>希望納期</x:v>
      </x:c>
      <x:c r="B12" s="13" t="d">
        <x:v>2026-11-20T00:00:00.000Z</x:v>
      </x:c>
      <x:c r="C12" s="12" t="str">
        <x:v>必須</x:v>
      </x:c>
      <x:c r="D12" s="14" t="str">
        <x:f>IF(AND(C12="必須",COUNTBLANK(B12)=1),"不足","準備完了")</x:f>
        <x:v>準備完了</x:v>
      </x:c>
      <x:c r="E12" s="12" t="str"/>
    </x:row>
    <x:row r="13" ht="32" customHeight="1">
      <x:c r="A13" s="12" t="str">
        <x:v>加工方法</x:v>
      </x:c>
      <x:c r="B13" s="12" t="str">
        <x:v>刺繍</x:v>
      </x:c>
      <x:c r="C13" s="12" t="str">
        <x:v>必須</x:v>
      </x:c>
      <x:c r="D13" s="14" t="str">
        <x:f>IF(AND(C13="必須",COUNTBLANK(B13)=1),"不足","準備完了")</x:f>
        <x:v>準備完了</x:v>
      </x:c>
      <x:c r="E13" s="12" t="str"/>
    </x:row>
    <x:row r="14" ht="32" customHeight="1">
      <x:c r="A14" s="12" t="str">
        <x:v>対象国</x:v>
      </x:c>
      <x:c r="B14" s="12" t="str">
        <x:v>米国・日本・韓国</x:v>
      </x:c>
      <x:c r="C14" s="12" t="str">
        <x:v>必須</x:v>
      </x:c>
      <x:c r="D14" s="14" t="str">
        <x:f>IF(AND(C14="必須",COUNTBLANK(B14)=1),"不足","準備完了")</x:f>
        <x:v>準備完了</x:v>
      </x:c>
      <x:c r="E14" s="12" t="str"/>
    </x:row>
    <x:row r="15" ht="32" customHeight="1">
      <x:c r="A15" s="12" t="str">
        <x:v>社内承認者</x:v>
      </x:c>
      <x:c r="B15" s="12" t="str">
        <x:v>M. Chen</x:v>
      </x:c>
      <x:c r="C15" s="12" t="str">
        <x:v>必須</x:v>
      </x:c>
      <x:c r="D15" s="14" t="str">
        <x:f>IF(AND(C15="必須",COUNTBLANK(B15)=1),"不足","準備完了")</x:f>
        <x:v>準備完了</x:v>
      </x:c>
      <x:c r="E15" s="12" t="str"/>
    </x:row>
    <x:row r="16" ht="32" customHeight="1">
      <x:c r="A16" s="12" t="str">
        <x:v>発注書</x:v>
      </x:c>
      <x:c r="B16" s="12" t="str">
        <x:v>PO-SYN-144</x:v>
      </x:c>
      <x:c r="C16" s="12" t="str">
        <x:v>任意</x:v>
      </x:c>
      <x:c r="D16" s="14" t="str">
        <x:f>IF(AND(C16="必須",COUNTBLANK(B16)=1),"不足","準備完了")</x:f>
        <x:v>準備完了</x:v>
      </x:c>
      <x:c r="E16" s="12" t="str"/>
    </x:row>
    <x:row r="17" ht="32" customHeight="1">
      <x:c r="A17" s="12" t="str">
        <x:v>現行校正</x:v>
      </x:c>
      <x:c r="B17" s="12" t="str">
        <x:v>P03</x:v>
      </x:c>
      <x:c r="C17" s="12" t="str">
        <x:v>必須</x:v>
      </x:c>
      <x:c r="D17" s="14" t="str">
        <x:f>IF(AND(C17="必須",COUNTBLANK(B17)=1),"不足","準備完了")</x:f>
        <x:v>準備完了</x:v>
      </x:c>
      <x:c r="E17" s="12" t="str"/>
    </x:row>
    <x:row r="18" ht="32" customHeight="1">
      <x:c r="A18" s="12" t="str">
        <x:v>審査日</x:v>
      </x:c>
      <x:c r="B18" s="13" t="d">
        <x:v>2026-10-10T00:00:00.000Z</x:v>
      </x:c>
      <x:c r="C18" s="12" t="str">
        <x:v>必須</x:v>
      </x:c>
      <x:c r="D18" s="14" t="str">
        <x:f>IF(AND(C18="必須",COUNTBLANK(B18)=1),"不足","準備完了")</x:f>
        <x:v>準備完了</x:v>
      </x:c>
      <x:c r="E18" s="12" t="str">
        <x:v>刺繍：架空の業者の最小線幅は 1.2 ミリ、実測は 0.8 ミリです。包装：P03 の日本語修正は未承認です。</x:v>
      </x:c>
    </x:row>
  </x:sheetData>
  <x:mergeCells>
    <x:mergeCell ref="A2:E2"/>
    <x:mergeCell ref="A3:E3"/>
  </x:mergeCells>
  <x:conditionalFormatting sqref="D7:D18">
    <x:cfRule type="containsText" dxfId="0" priority="1" operator="containsText" text="要確認"/>
    <x:cfRule type="containsText" dxfId="1" priority="2" operator="containsText" text="不足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0" hidden="0" customWidth="1"/>
    <x:col min="4" max="4" width="20" hidden="0" customWidth="1"/>
    <x:col min="5" max="5" width="24" hidden="0" customWidth="1"/>
    <x:col min="6" max="6" width="28" hidden="0" customWidth="1"/>
    <x:col min="7" max="7" width="18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入稿確認と校正承認の台帳</x:v>
      </x:c>
      <x:c r="B2" s="2"/>
      <x:c r="C2" s="2"/>
      <x:c r="D2" s="2"/>
      <x:c r="E2" s="2"/>
      <x:c r="F2" s="2"/>
      <x:c r="G2" s="2"/>
      <x:c r="H2" s="2"/>
    </x:row>
    <x:row r="3">
      <x:c r="A3" s="3" t="str">
        <x:v>第 1.1 版 · 2026-10-03 · すべて架空の例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ファイル番号</x:v>
      </x:c>
      <x:c r="B6" s="9" t="str">
        <x:v>ファイル名</x:v>
      </x:c>
      <x:c r="C6" s="9" t="str">
        <x:v>形式</x:v>
      </x:c>
      <x:c r="D6" s="9" t="str">
        <x:v>編集可能な原本</x:v>
      </x:c>
      <x:c r="E6" s="9" t="str">
        <x:v>リンク素材の収集</x:v>
      </x:c>
      <x:c r="F6" s="9" t="str">
        <x:v>用途</x:v>
      </x:c>
      <x:c r="G6" s="9" t="str">
        <x:v>担当者</x:v>
      </x:c>
      <x:c r="H6" s="9" t="str">
        <x:v>状態</x:v>
      </x:c>
    </x:row>
    <x:row r="7" ht="32" customHeight="1">
      <x:c r="A7" s="12" t="str">
        <x:v>F-001</x:v>
      </x:c>
      <x:c r="B7" s="12" t="str">
        <x:v>brand-master.ai</x:v>
      </x:c>
      <x:c r="C7" s="12" t="str">
        <x:v>AI</x:v>
      </x:c>
      <x:c r="D7" s="12" t="str">
        <x:v>はい</x:v>
      </x:c>
      <x:c r="E7" s="12" t="str">
        <x:v>はい</x:v>
      </x:c>
      <x:c r="F7" s="12" t="str">
        <x:v>原本のロゴ</x:v>
      </x:c>
      <x:c r="G7" s="12" t="str">
        <x:v>ブランド</x:v>
      </x:c>
      <x:c r="H7" s="14" t="str">
        <x:f>IF(COUNTA(A7:G7)=0,"",IF(COUNTBLANK(A7:G7)&gt;0,"不足","準備完了"))</x:f>
        <x:v>準備完了</x:v>
      </x:c>
    </x:row>
    <x:row r="8" ht="32" customHeight="1">
      <x:c r="A8" s="12" t="str">
        <x:v>F-002</x:v>
      </x:c>
      <x:c r="B8" s="12" t="str">
        <x:v>brand-preview.png</x:v>
      </x:c>
      <x:c r="C8" s="12" t="str">
        <x:v>PNG</x:v>
      </x:c>
      <x:c r="D8" s="12" t="str">
        <x:v>いいえ</x:v>
      </x:c>
      <x:c r="E8" s="12" t="str">
        <x:v>対象外</x:v>
      </x:c>
      <x:c r="F8" s="12" t="str">
        <x:v>見た目の参考</x:v>
      </x:c>
      <x:c r="G8" s="12" t="str">
        <x:v>ブランド</x:v>
      </x:c>
      <x:c r="H8" s="14" t="str">
        <x:f>IF(COUNTA(A8:G8)=0,"",IF(COUNTBLANK(A8:G8)&gt;0,"不足","準備完了"))</x:f>
        <x:v>準備完了</x:v>
      </x:c>
    </x:row>
    <x:row r="9" ht="32" customHeight="1">
      <x:c r="A9" s="12" t="str">
        <x:v>F-003</x:v>
      </x:c>
      <x:c r="B9" s="12" t="str">
        <x:v>packaging-copy-ja.pdf</x:v>
      </x:c>
      <x:c r="C9" s="12" t="str">
        <x:v>PDF</x:v>
      </x:c>
      <x:c r="D9" s="12" t="str">
        <x:v>いいえ</x:v>
      </x:c>
      <x:c r="E9" s="12" t="str">
        <x:v>対象外</x:v>
      </x:c>
      <x:c r="F9" s="12" t="str">
        <x:v>日本語の包装文案</x:v>
      </x:c>
      <x:c r="G9" s="12" t="str">
        <x:v>言語担当</x:v>
      </x:c>
      <x:c r="H9" s="14" t="str">
        <x:f>IF(COUNTA(A9:G9)=0,"",IF(COUNTBLANK(A9:G9)&gt;0,"不足","準備完了"))</x:f>
        <x:v>準備完了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4" t="str">
        <x:f>IF(COUNTA(A10:G10)=0,"",IF(COUNTBLANK(A10:G10)&gt;0,"不足","準備完了"))</x:f>
      </x:c>
    </x:row>
    <x:row r="11" ht="32" customHeight="1">
      <x:c r="A11" s="12"/>
      <x:c r="B11" s="12"/>
      <x:c r="C11" s="12"/>
      <x:c r="D11" s="12"/>
      <x:c r="E11" s="12"/>
      <x:c r="F11" s="12"/>
      <x:c r="G11" s="12"/>
      <x:c r="H11" s="14" t="str">
        <x:f>IF(COUNTA(A11:G11)=0,"",IF(COUNTBLANK(A11:G11)&gt;0,"不足","準備完了"))</x:f>
      </x:c>
    </x:row>
    <x:row r="12" ht="32" customHeight="1">
      <x:c r="A12" s="12"/>
      <x:c r="B12" s="12"/>
      <x:c r="C12" s="12"/>
      <x:c r="D12" s="12"/>
      <x:c r="E12" s="12"/>
      <x:c r="F12" s="12"/>
      <x:c r="G12" s="12"/>
      <x:c r="H12" s="14" t="str">
        <x:f>IF(COUNTA(A12:G12)=0,"",IF(COUNTBLANK(A12:G12)&gt;0,"不足","準備完了"))</x:f>
      </x:c>
    </x:row>
    <x:row r="13" ht="32" customHeight="1">
      <x:c r="A13" s="12"/>
      <x:c r="B13" s="12"/>
      <x:c r="C13" s="12"/>
      <x:c r="D13" s="12"/>
      <x:c r="E13" s="12"/>
      <x:c r="F13" s="12"/>
      <x:c r="G13" s="12"/>
      <x:c r="H13" s="14" t="str">
        <x:f>IF(COUNTA(A13:G13)=0,"",IF(COUNTBLANK(A13:G13)&gt;0,"不足","準備完了"))</x:f>
      </x:c>
    </x:row>
    <x:row r="14" ht="32" customHeight="1">
      <x:c r="A14" s="12"/>
      <x:c r="B14" s="12"/>
      <x:c r="C14" s="12"/>
      <x:c r="D14" s="12"/>
      <x:c r="E14" s="12"/>
      <x:c r="F14" s="12"/>
      <x:c r="G14" s="12"/>
      <x:c r="H14" s="14" t="str">
        <x:f>IF(COUNTA(A14:G14)=0,"",IF(COUNTBLANK(A14:G14)&gt;0,"不足","準備完了"))</x:f>
      </x:c>
    </x:row>
    <x:row r="15" ht="32" customHeight="1">
      <x:c r="A15" s="12"/>
      <x:c r="B15" s="12"/>
      <x:c r="C15" s="12"/>
      <x:c r="D15" s="12"/>
      <x:c r="E15" s="12"/>
      <x:c r="F15" s="12"/>
      <x:c r="G15" s="12"/>
      <x:c r="H15" s="14" t="str">
        <x:f>IF(COUNTA(A15:G15)=0,"",IF(COUNTBLANK(A15:G15)&gt;0,"不足","準備完了"))</x:f>
      </x:c>
    </x:row>
    <x:row r="16" ht="32" customHeight="1">
      <x:c r="A16" s="12"/>
      <x:c r="B16" s="12"/>
      <x:c r="C16" s="12"/>
      <x:c r="D16" s="12"/>
      <x:c r="E16" s="12"/>
      <x:c r="F16" s="12"/>
      <x:c r="G16" s="12"/>
      <x:c r="H16" s="14" t="str">
        <x:f>IF(COUNTA(A16:G16)=0,"",IF(COUNTBLANK(A16:G16)&gt;0,"不足","準備完了"))</x:f>
      </x:c>
    </x:row>
    <x:row r="17" ht="32" customHeight="1">
      <x:c r="A17" s="12"/>
      <x:c r="B17" s="12"/>
      <x:c r="C17" s="12"/>
      <x:c r="D17" s="12"/>
      <x:c r="E17" s="12"/>
      <x:c r="F17" s="12"/>
      <x:c r="G17" s="12"/>
      <x:c r="H17" s="14" t="str">
        <x:f>IF(COUNTA(A17:G17)=0,"",IF(COUNTBLANK(A17:G17)&gt;0,"不足","準備完了"))</x:f>
      </x:c>
    </x:row>
    <x:row r="18" ht="32" customHeight="1">
      <x:c r="A18" s="12"/>
      <x:c r="B18" s="12"/>
      <x:c r="C18" s="12"/>
      <x:c r="D18" s="12"/>
      <x:c r="E18" s="12"/>
      <x:c r="F18" s="12"/>
      <x:c r="G18" s="12"/>
      <x:c r="H18" s="14" t="str">
        <x:f>IF(COUNTA(A18:G18)=0,"",IF(COUNTBLANK(A18:G18)&gt;0,"不足","準備完了"))</x:f>
      </x:c>
    </x:row>
    <x:row r="19" ht="32" customHeight="1">
      <x:c r="A19" s="12"/>
      <x:c r="B19" s="12"/>
      <x:c r="C19" s="12"/>
      <x:c r="D19" s="12"/>
      <x:c r="E19" s="12"/>
      <x:c r="F19" s="12"/>
      <x:c r="G19" s="12"/>
      <x:c r="H19" s="14" t="str">
        <x:f>IF(COUNTA(A19:G19)=0,"",IF(COUNTBLANK(A19:G19)&gt;0,"不足","準備完了"))</x:f>
      </x:c>
    </x:row>
    <x:row r="20" ht="32" customHeight="1">
      <x:c r="A20" s="12"/>
      <x:c r="B20" s="12"/>
      <x:c r="C20" s="12"/>
      <x:c r="D20" s="12"/>
      <x:c r="E20" s="12"/>
      <x:c r="F20" s="12"/>
      <x:c r="G20" s="12"/>
      <x:c r="H20" s="14" t="str">
        <x:f>IF(COUNTA(A20:G20)=0,"",IF(COUNTBLANK(A20:G20)&gt;0,"不足","準備完了"))</x:f>
      </x:c>
    </x:row>
    <x:row r="21" ht="32" customHeight="1">
      <x:c r="A21" s="12"/>
      <x:c r="B21" s="12"/>
      <x:c r="C21" s="12"/>
      <x:c r="D21" s="12"/>
      <x:c r="E21" s="12"/>
      <x:c r="F21" s="12"/>
      <x:c r="G21" s="12"/>
      <x:c r="H21" s="14" t="str">
        <x:f>IF(COUNTA(A21:G21)=0,"",IF(COUNTBLANK(A21:G21)&gt;0,"不足","準備完了"))</x:f>
      </x:c>
    </x:row>
    <x:row r="22" ht="32" customHeight="1">
      <x:c r="A22" s="12"/>
      <x:c r="B22" s="12"/>
      <x:c r="C22" s="12"/>
      <x:c r="D22" s="12"/>
      <x:c r="E22" s="12"/>
      <x:c r="F22" s="12"/>
      <x:c r="G22" s="12"/>
      <x:c r="H22" s="14" t="str">
        <x:f>IF(COUNTA(A22:G22)=0,"",IF(COUNTBLANK(A22:G22)&gt;0,"不足","準備完了"))</x:f>
      </x:c>
    </x:row>
    <x:row r="23" ht="32" customHeight="1">
      <x:c r="A23" s="12"/>
      <x:c r="B23" s="12"/>
      <x:c r="C23" s="12"/>
      <x:c r="D23" s="12"/>
      <x:c r="E23" s="12"/>
      <x:c r="F23" s="12"/>
      <x:c r="G23" s="12"/>
      <x:c r="H23" s="14" t="str">
        <x:f>IF(COUNTA(A23:G23)=0,"",IF(COUNTBLANK(A23:G23)&gt;0,"不足","準備完了"))</x:f>
      </x:c>
    </x:row>
    <x:row r="24" ht="32" customHeight="1">
      <x:c r="A24" s="12"/>
      <x:c r="B24" s="12"/>
      <x:c r="C24" s="12"/>
      <x:c r="D24" s="12"/>
      <x:c r="E24" s="12"/>
      <x:c r="F24" s="12"/>
      <x:c r="G24" s="12"/>
      <x:c r="H24" s="14" t="str">
        <x:f>IF(COUNTA(A24:G24)=0,"",IF(COUNTBLANK(A24:G24)&gt;0,"不足","準備完了"))</x:f>
      </x:c>
    </x:row>
    <x:row r="25" ht="32" customHeight="1">
      <x:c r="A25" s="12"/>
      <x:c r="B25" s="12"/>
      <x:c r="C25" s="12"/>
      <x:c r="D25" s="12"/>
      <x:c r="E25" s="12"/>
      <x:c r="F25" s="12"/>
      <x:c r="G25" s="12"/>
      <x:c r="H25" s="14" t="str">
        <x:f>IF(COUNTA(A25:G25)=0,"",IF(COUNTBLANK(A25:G25)&gt;0,"不足","準備完了"))</x:f>
      </x:c>
    </x:row>
    <x:row r="26" ht="32" customHeight="1">
      <x:c r="A26" s="12"/>
      <x:c r="B26" s="12"/>
      <x:c r="C26" s="12"/>
      <x:c r="D26" s="12"/>
      <x:c r="E26" s="12"/>
      <x:c r="F26" s="12"/>
      <x:c r="G26" s="12"/>
      <x:c r="H26" s="14" t="str">
        <x:f>IF(COUNTA(A26:G26)=0,"",IF(COUNTBLANK(A26:G26)&gt;0,"不足","準備完了"))</x:f>
      </x:c>
    </x:row>
  </x:sheetData>
  <x:mergeCells>
    <x:mergeCell ref="A2:H2"/>
    <x:mergeCell ref="A3:H3"/>
  </x:mergeCells>
  <x:conditionalFormatting sqref="H7:H26">
    <x:cfRule type="containsText" dxfId="2" priority="1" operator="containsText" text="要確認"/>
    <x:cfRule type="containsText" dxfId="3" priority="2" operator="containsText" text="不足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4" hidden="0" customWidth="1"/>
    <x:col min="4" max="4" width="20" hidden="0" customWidth="1"/>
    <x:col min="5" max="5" width="65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入稿確認と校正承認の台帳</x:v>
      </x:c>
      <x:c r="B2" s="2"/>
      <x:c r="C2" s="2"/>
      <x:c r="D2" s="2"/>
      <x:c r="E2" s="2"/>
    </x:row>
    <x:row r="3">
      <x:c r="A3" s="3" t="str">
        <x:v>第 1.1 版 · 2026-10-03 · すべて架空の例</x:v>
      </x:c>
      <x:c r="B3" s="3"/>
      <x:c r="C3" s="3"/>
      <x:c r="D3" s="3"/>
      <x:c r="E3" s="3"/>
    </x:row>
    <x:row r="4">
      <x:c r="A4" s="4"/>
      <x:c r="B4" s="4"/>
      <x:c r="C4" s="4"/>
      <x:c r="D4" s="4"/>
      <x:c r="E4" s="4"/>
    </x:row>
    <x:row r="5">
      <x:c r="A5" s="1"/>
      <x:c r="B5" s="1"/>
      <x:c r="C5" s="1"/>
      <x:c r="D5" s="1"/>
      <x:c r="E5" s="1"/>
    </x:row>
    <x:row r="6" ht="40" customHeight="1">
      <x:c r="A6" s="9" t="str">
        <x:v>確認項目</x:v>
      </x:c>
      <x:c r="B6" s="9" t="str">
        <x:v>業者の要件</x:v>
      </x:c>
      <x:c r="C6" s="9" t="str">
        <x:v>実測または確認</x:v>
      </x:c>
      <x:c r="D6" s="9" t="str">
        <x:v>結果</x:v>
      </x:c>
      <x:c r="E6" s="9" t="str">
        <x:v>証拠または対応</x:v>
      </x:c>
    </x:row>
    <x:row r="7" ht="32" customHeight="1">
      <x:c r="A7" s="12" t="str">
        <x:v>編集可能な原本</x:v>
      </x:c>
      <x:c r="B7" s="12" t="str">
        <x:v>はい</x:v>
      </x:c>
      <x:c r="C7" s="12" t="str">
        <x:v>はい</x:v>
      </x:c>
      <x:c r="D7" s="14" t="str">
        <x:f>IF(OR(COUNTBLANK(B7:C7)&gt;0,COUNTBLANK(E7)=1),"保留",IF(AND(B7="はい",C7="はい"),"合格","要確認"))</x:f>
        <x:v>合格</x:v>
      </x:c>
      <x:c r="E7" s="12" t="str">
        <x:v>原本を確認</x:v>
      </x:c>
    </x:row>
    <x:row r="8" ht="32" customHeight="1">
      <x:c r="A8" s="12" t="str">
        <x:v>文字の権利または輪郭化</x:v>
      </x:c>
      <x:c r="B8" s="12" t="str">
        <x:v>はい</x:v>
      </x:c>
      <x:c r="C8" s="12" t="str">
        <x:v>はい</x:v>
      </x:c>
      <x:c r="D8" s="14" t="str">
        <x:f>IF(OR(COUNTBLANK(B8:C8)&gt;0,COUNTBLANK(E8)=1),"保留",IF(AND(B8="はい",C8="はい"),"合格","要確認"))</x:f>
        <x:v>合格</x:v>
      </x:c>
      <x:c r="E8" s="12" t="str">
        <x:v>利用許諾を保管</x:v>
      </x:c>
    </x:row>
    <x:row r="9" ht="32" customHeight="1">
      <x:c r="A9" s="12" t="str">
        <x:v>リンク素材の収集</x:v>
      </x:c>
      <x:c r="B9" s="12" t="str">
        <x:v>はい</x:v>
      </x:c>
      <x:c r="C9" s="12" t="str">
        <x:v>はい</x:v>
      </x:c>
      <x:c r="D9" s="14" t="str">
        <x:f>IF(OR(COUNTBLANK(B9:C9)&gt;0,COUNTBLANK(E9)=1),"保留",IF(AND(B9="はい",C9="はい"),"合格","要確認"))</x:f>
        <x:v>合格</x:v>
      </x:c>
      <x:c r="E9" s="12" t="str">
        <x:v>収集報告を保管</x:v>
      </x:c>
    </x:row>
    <x:row r="10" ht="32" customHeight="1">
      <x:c r="A10" s="12" t="str">
        <x:v>最小塗り足し（ミリ）</x:v>
      </x:c>
      <x:c r="B10" s="12" t="n">
        <x:v>3</x:v>
      </x:c>
      <x:c r="C10" s="12" t="n">
        <x:v>3</x:v>
      </x:c>
      <x:c r="D10" s="14" t="str">
        <x:f>IF(OR(COUNTBLANK(B10:C10)&gt;0,COUNTBLANK(E10)=1),"保留",IF(AND(ISNUMBER(B10),ISNUMBER(C10),B10&gt;0,C10&gt;=B10),"合格","要確認"))</x:f>
        <x:v>合格</x:v>
      </x:c>
      <x:c r="E10" s="12" t="str">
        <x:v>業者の展開図・架空の最小値</x:v>
      </x:c>
    </x:row>
    <x:row r="11" ht="32" customHeight="1">
      <x:c r="A11" s="12" t="str">
        <x:v>白の重ね刷りを除外</x:v>
      </x:c>
      <x:c r="B11" s="12" t="str">
        <x:v>はい</x:v>
      </x:c>
      <x:c r="C11" s="12" t="str">
        <x:v>はい</x:v>
      </x:c>
      <x:c r="D11" s="14" t="str">
        <x:f>IF(OR(COUNTBLANK(B11:C11)&gt;0,COUNTBLANK(E11)=1),"保留",IF(AND(B11="はい",C11="はい"),"合格","要確認"))</x:f>
        <x:v>合格</x:v>
      </x:c>
      <x:c r="E11" s="12" t="str">
        <x:v>重ね刷り確認を保管</x:v>
      </x:c>
    </x:row>
    <x:row r="12" ht="32" customHeight="1">
      <x:c r="A12" s="12" t="str">
        <x:v>刺繍の最小線幅（ミリ）</x:v>
      </x:c>
      <x:c r="B12" s="12" t="n">
        <x:v>1.2</x:v>
      </x:c>
      <x:c r="C12" s="12" t="n">
        <x:v>0.8</x:v>
      </x:c>
      <x:c r="D12" s="14" t="str">
        <x:f>IF(OR(COUNTBLANK(B12:C12)&gt;0,COUNTBLANK(E12)=1),"保留",IF(AND(ISNUMBER(B12),ISNUMBER(C12),B12&gt;0,C12&gt;=B12),"合格","要確認"))</x:f>
        <x:v>要確認</x:v>
      </x:c>
      <x:c r="E12" s="12" t="str">
        <x:v>細部を簡略化して新しい刺繍見本を取得</x:v>
      </x:c>
    </x:row>
  </x:sheetData>
  <x:mergeCells>
    <x:mergeCell ref="A2:E2"/>
    <x:mergeCell ref="A3:E3"/>
  </x:mergeCells>
  <x:conditionalFormatting sqref="D7:D12">
    <x:cfRule type="containsText" dxfId="4" priority="1" operator="containsText" text="要確認"/>
    <x:cfRule type="containsText" dxfId="5" priority="2" operator="containsText" text="不足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6" hidden="0" customWidth="1"/>
    <x:col min="5" max="5" width="22" hidden="0" customWidth="1"/>
    <x:col min="6" max="6" width="26" hidden="0" customWidth="1"/>
    <x:col min="7" max="7" width="20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入稿確認と校正承認の台帳</x:v>
      </x:c>
      <x:c r="B2" s="2"/>
      <x:c r="C2" s="2"/>
      <x:c r="D2" s="2"/>
      <x:c r="E2" s="2"/>
      <x:c r="F2" s="2"/>
      <x:c r="G2" s="2"/>
      <x:c r="H2" s="2"/>
    </x:row>
    <x:row r="3">
      <x:c r="A3" s="3" t="str">
        <x:v>第 1.1 版 · 2026-10-03 · すべて架空の例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加工方法</x:v>
      </x:c>
      <x:c r="B6" s="9" t="str">
        <x:v>素材</x:v>
      </x:c>
      <x:c r="C6" s="9" t="str">
        <x:v>色の基準</x:v>
      </x:c>
      <x:c r="D6" s="9" t="str">
        <x:v>指定値</x:v>
      </x:c>
      <x:c r="E6" s="9" t="str">
        <x:v>業者の制限</x:v>
      </x:c>
      <x:c r="F6" s="9" t="str">
        <x:v>見本の証拠番号</x:v>
      </x:c>
      <x:c r="G6" s="9" t="str">
        <x:v>見本の判断</x:v>
      </x:c>
      <x:c r="H6" s="9" t="str">
        <x:v>状態</x:v>
      </x:c>
    </x:row>
    <x:row r="7" ht="32" customHeight="1">
      <x:c r="A7" s="12" t="str">
        <x:v>シルク印刷</x:v>
      </x:c>
      <x:c r="B7" s="12" t="str">
        <x:v>綿の袋</x:v>
      </x:c>
      <x:c r="C7" s="12" t="str">
        <x:v>特色</x:v>
      </x:c>
      <x:c r="D7" s="12" t="str">
        <x:v>PANTONE 186 C</x:v>
      </x:c>
      <x:c r="E7" s="12" t="str">
        <x:v>0.5 ミリ</x:v>
      </x:c>
      <x:c r="F7" s="12" t="str"/>
      <x:c r="G7" s="12" t="str">
        <x:v>保留</x:v>
      </x:c>
      <x:c r="H7" s="14" t="str">
        <x:f>IF(AND(COUNTBLANK(A7:G7)=0,G7="承認"),"準備完了","要確認")</x:f>
        <x:v>要確認</x:v>
      </x:c>
    </x:row>
    <x:row r="8" ht="32" customHeight="1">
      <x:c r="A8" s="12" t="str">
        <x:v>刺繍</x:v>
      </x:c>
      <x:c r="B8" s="12" t="str">
        <x:v>綾織りの帽子</x:v>
      </x:c>
      <x:c r="C8" s="12" t="str">
        <x:v>糸見本</x:v>
      </x:c>
      <x:c r="D8" s="12" t="str">
        <x:v>業者の赤 1047</x:v>
      </x:c>
      <x:c r="E8" s="12" t="str">
        <x:v>1.2 ミリ</x:v>
      </x:c>
      <x:c r="F8" s="12" t="str">
        <x:v>SYN-SAMPLE-02</x:v>
      </x:c>
      <x:c r="G8" s="12" t="str">
        <x:v>承認</x:v>
      </x:c>
      <x:c r="H8" s="14" t="str">
        <x:f>IF(AND(COUNTBLANK(A8:G8)=0,G8="承認"),"準備完了","要確認")</x:f>
        <x:v>準備完了</x:v>
      </x:c>
    </x:row>
    <x:row r="9" ht="32" customHeight="1">
      <x:c r="A9" s="12" t="str">
        <x:v>レーザー彫刻</x:v>
      </x:c>
      <x:c r="B9" s="12" t="str">
        <x:v>陽極処理の金属</x:v>
      </x:c>
      <x:c r="C9" s="12" t="str">
        <x:v>素材との対比</x:v>
      </x:c>
      <x:c r="D9" s="12" t="str">
        <x:v>自然な刻印</x:v>
      </x:c>
      <x:c r="E9" s="12" t="str">
        <x:v>8 ポイント</x:v>
      </x:c>
      <x:c r="F9" s="12" t="str">
        <x:v>SYN-SAMPLE-03</x:v>
      </x:c>
      <x:c r="G9" s="12" t="str">
        <x:v>承認</x:v>
      </x:c>
      <x:c r="H9" s="14" t="str">
        <x:f>IF(AND(COUNTBLANK(A9:G9)=0,G9="承認"),"準備完了","要確認")</x:f>
        <x:v>準備完了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</x:row>
  </x:sheetData>
  <x:mergeCells>
    <x:mergeCell ref="A2:H2"/>
    <x:mergeCell ref="A3:H3"/>
  </x:mergeCells>
  <x:conditionalFormatting sqref="H7:H9">
    <x:cfRule type="containsText" dxfId="6" priority="1" operator="containsText" text="要確認"/>
    <x:cfRule type="containsText" dxfId="7" priority="2" operator="containsText" text="不足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30" hidden="0" customWidth="1"/>
    <x:col min="3" max="3" width="25" hidden="0" customWidth="1"/>
    <x:col min="4" max="4" width="25" hidden="0" customWidth="1"/>
    <x:col min="5" max="5" width="24" hidden="0" customWidth="1"/>
    <x:col min="6" max="6" width="20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入稿確認と校正承認の台帳</x:v>
      </x:c>
      <x:c r="B2" s="2"/>
      <x:c r="C2" s="2"/>
      <x:c r="D2" s="2"/>
      <x:c r="E2" s="2"/>
      <x:c r="F2" s="2"/>
    </x:row>
    <x:row r="3">
      <x:c r="A3" s="3" t="str">
        <x:v>第 1.1 版 · 2026-10-03 · すべて架空の例</x:v>
      </x:c>
      <x:c r="B3" s="3"/>
      <x:c r="C3" s="3"/>
      <x:c r="D3" s="3"/>
      <x:c r="E3" s="3"/>
      <x:c r="F3" s="3"/>
    </x:row>
    <x:row r="4">
      <x:c r="A4" s="4"/>
      <x:c r="B4" s="4"/>
      <x:c r="C4" s="4"/>
      <x:c r="D4" s="4"/>
      <x:c r="E4" s="4"/>
      <x:c r="F4" s="4"/>
    </x:row>
    <x:row r="5">
      <x:c r="A5" s="1"/>
      <x:c r="B5" s="1"/>
      <x:c r="C5" s="1"/>
      <x:c r="D5" s="1"/>
      <x:c r="E5" s="1"/>
      <x:c r="F5" s="1"/>
    </x:row>
    <x:row r="6" ht="40" customHeight="1">
      <x:c r="A6" s="9" t="str">
        <x:v>言語</x:v>
      </x:c>
      <x:c r="B6" s="9" t="str">
        <x:v>文案の原本</x:v>
      </x:c>
      <x:c r="C6" s="9" t="str">
        <x:v>法定文案の確認</x:v>
      </x:c>
      <x:c r="D6" s="9" t="str">
        <x:v>文字の権利の確認</x:v>
      </x:c>
      <x:c r="E6" s="9" t="str">
        <x:v>母語による確認</x:v>
      </x:c>
      <x:c r="F6" s="9" t="str">
        <x:v>状態</x:v>
      </x:c>
    </x:row>
    <x:row r="7" ht="32" customHeight="1">
      <x:c r="A7" s="12" t="str">
        <x:v>英語</x:v>
      </x:c>
      <x:c r="B7" s="12" t="str">
        <x:v>原稿第4版</x:v>
      </x:c>
      <x:c r="C7" s="12" t="str">
        <x:v>はい</x:v>
      </x:c>
      <x:c r="D7" s="12" t="str">
        <x:v>はい</x:v>
      </x:c>
      <x:c r="E7" s="12" t="str">
        <x:v>はい</x:v>
      </x:c>
      <x:c r="F7" s="14" t="str">
        <x:f>IF(AND(A7&lt;&gt;"",B7&lt;&gt;"",C7="はい",D7="はい",E7="はい"),"準備完了","要確認")</x:f>
        <x:v>準備完了</x:v>
      </x:c>
    </x:row>
    <x:row r="8" ht="32" customHeight="1">
      <x:c r="A8" s="12" t="str">
        <x:v>繁体字中国語</x:v>
      </x:c>
      <x:c r="B8" s="12" t="str">
        <x:v>原稿第4版</x:v>
      </x:c>
      <x:c r="C8" s="12" t="str">
        <x:v>はい</x:v>
      </x:c>
      <x:c r="D8" s="12" t="str">
        <x:v>はい</x:v>
      </x:c>
      <x:c r="E8" s="12" t="str">
        <x:v>はい</x:v>
      </x:c>
      <x:c r="F8" s="14" t="str">
        <x:f>IF(AND(A8&lt;&gt;"",B8&lt;&gt;"",C8="はい",D8="はい",E8="はい"),"準備完了","要確認")</x:f>
        <x:v>準備完了</x:v>
      </x:c>
    </x:row>
    <x:row r="9" ht="32" customHeight="1">
      <x:c r="A9" s="12" t="str">
        <x:v>日本語</x:v>
      </x:c>
      <x:c r="B9" s="12" t="str">
        <x:v>原稿第4版</x:v>
      </x:c>
      <x:c r="C9" s="12" t="str">
        <x:v>はい</x:v>
      </x:c>
      <x:c r="D9" s="12" t="str">
        <x:v>はい</x:v>
      </x:c>
      <x:c r="E9" s="12" t="str">
        <x:v>はい</x:v>
      </x:c>
      <x:c r="F9" s="14" t="str">
        <x:f>IF(AND(A9&lt;&gt;"",B9&lt;&gt;"",C9="はい",D9="はい",E9="はい"),"準備完了","要確認")</x:f>
        <x:v>準備完了</x:v>
      </x:c>
    </x:row>
    <x:row r="10" ht="32" customHeight="1">
      <x:c r="A10" s="12" t="str">
        <x:v>韓国語</x:v>
      </x:c>
      <x:c r="B10" s="12" t="str">
        <x:v>原稿第4版</x:v>
      </x:c>
      <x:c r="C10" s="12" t="str">
        <x:v>はい</x:v>
      </x:c>
      <x:c r="D10" s="12" t="str">
        <x:v>はい</x:v>
      </x:c>
      <x:c r="E10" s="12" t="str">
        <x:v>はい</x:v>
      </x:c>
      <x:c r="F10" s="14" t="str">
        <x:f>IF(AND(A10&lt;&gt;"",B10&lt;&gt;"",C10="はい",D10="はい",E10="はい"),"準備完了","要確認")</x:f>
        <x:v>準備完了</x:v>
      </x:c>
    </x:row>
  </x:sheetData>
  <x:mergeCells>
    <x:mergeCell ref="A2:F2"/>
    <x:mergeCell ref="A3:F3"/>
  </x:mergeCells>
  <x:conditionalFormatting sqref="F7:F10">
    <x:cfRule type="containsText" dxfId="8" priority="1" operator="containsText" text="要確認"/>
    <x:cfRule type="containsText" dxfId="9" priority="2" operator="containsText" text="不足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42" hidden="0" customWidth="1"/>
    <x:col min="4" max="4" width="24" hidden="0" customWidth="1"/>
    <x:col min="5" max="5" width="22" hidden="0" customWidth="1"/>
    <x:col min="6" max="6" width="22" hidden="0" customWidth="1"/>
    <x:col min="7" max="7" width="18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入稿確認と校正承認の台帳</x:v>
      </x:c>
      <x:c r="B2" s="2"/>
      <x:c r="C2" s="2"/>
      <x:c r="D2" s="2"/>
      <x:c r="E2" s="2"/>
      <x:c r="F2" s="2"/>
      <x:c r="G2" s="2"/>
      <x:c r="H2" s="2"/>
    </x:row>
    <x:row r="3">
      <x:c r="A3" s="3" t="str">
        <x:v>第 1.1 版 · 2026-10-03 · すべて架空の例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校正版</x:v>
      </x:c>
      <x:c r="B6" s="9" t="str">
        <x:v>発行日</x:v>
      </x:c>
      <x:c r="C6" s="9" t="str">
        <x:v>変更内容</x:v>
      </x:c>
      <x:c r="D6" s="9" t="str">
        <x:v>加工業者</x:v>
      </x:c>
      <x:c r="E6" s="9" t="str">
        <x:v>社内判断</x:v>
      </x:c>
      <x:c r="F6" s="9" t="str">
        <x:v>業者の判断</x:v>
      </x:c>
      <x:c r="G6" s="9" t="str">
        <x:v>無効化</x:v>
      </x:c>
      <x:c r="H6" s="9" t="str">
        <x:v>状態</x:v>
      </x:c>
    </x:row>
    <x:row r="7" ht="32" customHeight="1">
      <x:c r="A7" s="12" t="str">
        <x:v>P01</x:v>
      </x:c>
      <x:c r="B7" s="13" t="d">
        <x:v>2026-10-05T00:00:00.000Z</x:v>
      </x:c>
      <x:c r="C7" s="12" t="str">
        <x:v>初期配置</x:v>
      </x:c>
      <x:c r="D7" s="12" t="str">
        <x:v>架空の加工業者</x:v>
      </x:c>
      <x:c r="E7" s="12" t="str">
        <x:v>差戻し</x:v>
      </x:c>
      <x:c r="F7" s="12" t="str">
        <x:v>保留</x:v>
      </x:c>
      <x:c r="G7" s="12" t="str">
        <x:v>はい</x:v>
      </x:c>
      <x:c r="H7" s="14" t="str">
        <x:f>IF(AND(COUNTBLANK(A7:G7)=0,E7="承認",F7="承認",G7="いいえ",ISNUMBER(B7),B7&lt;='案件情報'!B18),"有効","要確認")</x:f>
        <x:v>要確認</x:v>
      </x:c>
    </x:row>
    <x:row r="8" ht="32" customHeight="1">
      <x:c r="A8" s="12" t="str">
        <x:v>P02</x:v>
      </x:c>
      <x:c r="B8" s="13" t="d">
        <x:v>2026-10-08T00:00:00.000Z</x:v>
      </x:c>
      <x:c r="C8" s="12" t="str">
        <x:v>刺繍ロゴの簡略化</x:v>
      </x:c>
      <x:c r="D8" s="12" t="str">
        <x:v>架空の加工業者</x:v>
      </x:c>
      <x:c r="E8" s="12" t="str">
        <x:v>承認</x:v>
      </x:c>
      <x:c r="F8" s="12" t="str">
        <x:v>承認</x:v>
      </x:c>
      <x:c r="G8" s="12" t="str">
        <x:v>いいえ</x:v>
      </x:c>
      <x:c r="H8" s="14" t="str">
        <x:f>IF(AND(COUNTBLANK(A8:G8)=0,E8="承認",F8="承認",G8="いいえ",ISNUMBER(B8),B8&lt;='案件情報'!B18),"有効","要確認")</x:f>
        <x:v>有効</x:v>
      </x:c>
    </x:row>
    <x:row r="9" ht="32" customHeight="1">
      <x:c r="A9" s="12" t="str">
        <x:v>P03</x:v>
      </x:c>
      <x:c r="B9" s="13" t="d">
        <x:v>2026-10-09T00:00:00.000Z</x:v>
      </x:c>
      <x:c r="C9" s="12" t="str">
        <x:v>日本語包装の配置修正</x:v>
      </x:c>
      <x:c r="D9" s="12" t="str">
        <x:v>架空の加工業者</x:v>
      </x:c>
      <x:c r="E9" s="12" t="str">
        <x:v>保留</x:v>
      </x:c>
      <x:c r="F9" s="12" t="str">
        <x:v>保留</x:v>
      </x:c>
      <x:c r="G9" s="12" t="str">
        <x:v>いいえ</x:v>
      </x:c>
      <x:c r="H9" s="14" t="str">
        <x:f>IF(AND(COUNTBLANK(A9:G9)=0,E9="承認",F9="承認",G9="いいえ",ISNUMBER(B9),B9&lt;='案件情報'!B18),"有効","要確認")</x:f>
        <x:v>要確認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</x:row>
  </x:sheetData>
  <x:mergeCells>
    <x:mergeCell ref="A2:H2"/>
    <x:mergeCell ref="A3:H3"/>
  </x:mergeCells>
  <x:conditionalFormatting sqref="H7:H9">
    <x:cfRule type="containsText" dxfId="10" priority="1" operator="containsText" text="要確認"/>
    <x:cfRule type="containsText" dxfId="11" priority="2" operator="containsText" text="不足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38" hidden="0" customWidth="1"/>
    <x:col min="4" max="4" width="24" hidden="0" customWidth="1"/>
    <x:col min="5" max="5" width="18" hidden="0" customWidth="1"/>
    <x:col min="6" max="6" width="48" hidden="0" customWidth="1"/>
    <x:col min="7" max="7" width="26" hidden="0" customWidth="1"/>
    <x:col min="8" max="8" width="20" hidden="0" customWidth="1"/>
    <x:col min="9" max="9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入稿確認と校正承認の台帳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3" t="str">
        <x:v>第 1.1 版 · 2026-10-03 · すべて架空の例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4"/>
      <x:c r="B4" s="4"/>
      <x:c r="C4" s="4"/>
      <x:c r="D4" s="4"/>
      <x:c r="E4" s="4"/>
      <x:c r="F4" s="4"/>
      <x:c r="G4" s="4"/>
      <x:c r="H4" s="4"/>
      <x:c r="I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9" t="str">
        <x:v>例外番号</x:v>
      </x:c>
      <x:c r="B6" s="9" t="str">
        <x:v>範囲</x:v>
      </x:c>
      <x:c r="C6" s="9" t="str">
        <x:v>影響</x:v>
      </x:c>
      <x:c r="D6" s="9" t="str">
        <x:v>担当者</x:v>
      </x:c>
      <x:c r="E6" s="9" t="str">
        <x:v>期限</x:v>
      </x:c>
      <x:c r="F6" s="9" t="str">
        <x:v>判断</x:v>
      </x:c>
      <x:c r="G6" s="9" t="str">
        <x:v>証拠番号</x:v>
      </x:c>
      <x:c r="H6" s="9" t="str">
        <x:v>状態</x:v>
      </x:c>
      <x:c r="I6" s="9" t="str">
        <x:v>有効性</x:v>
      </x:c>
    </x:row>
    <x:row r="7" ht="32" customHeight="1">
      <x:c r="A7" s="12" t="str">
        <x:v>E-001</x:v>
      </x:c>
      <x:c r="B7" s="12" t="str">
        <x:v>刺繍の線幅</x:v>
      </x:c>
      <x:c r="C7" s="12" t="str">
        <x:v>細部がつぶれる可能性</x:v>
      </x:c>
      <x:c r="D7" s="12" t="str">
        <x:v>設計担当</x:v>
      </x:c>
      <x:c r="E7" s="13" t="d">
        <x:v>2026-10-07T00:00:00.000Z</x:v>
      </x:c>
      <x:c r="F7" s="12" t="str">
        <x:v>細い線を簡略化</x:v>
      </x:c>
      <x:c r="G7" s="12" t="str">
        <x:v>SYN-SAMPLE-02</x:v>
      </x:c>
      <x:c r="H7" s="12" t="str">
        <x:v>解決</x:v>
      </x:c>
      <x:c r="I7" s="14" t="str">
        <x:f>IF(COUNTA(A7:H7)=0,"",IF(AND(COUNTBLANK(A7:H7)=0,H7="解決"),"準備完了","要確認"))</x:f>
        <x:v>準備完了</x:v>
      </x:c>
    </x:row>
    <x:row r="8" ht="32" customHeight="1">
      <x:c r="A8" s="12" t="str">
        <x:v>E-002</x:v>
      </x:c>
      <x:c r="B8" s="12" t="str">
        <x:v>日本語包装</x:v>
      </x:c>
      <x:c r="C8" s="12" t="str">
        <x:v>文字が安全域に入る</x:v>
      </x:c>
      <x:c r="D8" s="12" t="str">
        <x:v>包装担当</x:v>
      </x:c>
      <x:c r="E8" s="13" t="d">
        <x:v>2026-10-09T00:00:00.000Z</x:v>
      </x:c>
      <x:c r="F8" s="12" t="str">
        <x:v>二行に再配置し法定文案を確認</x:v>
      </x:c>
      <x:c r="G8" s="12" t="str">
        <x:v>P03</x:v>
      </x:c>
      <x:c r="H8" s="12" t="str">
        <x:v>未解決</x:v>
      </x:c>
      <x:c r="I8" s="14" t="str">
        <x:f>IF(COUNTA(A8:H8)=0,"",IF(AND(COUNTBLANK(A8:H8)=0,H8="解決"),"準備完了","要確認"))</x:f>
        <x:v>要確認</x:v>
      </x:c>
    </x:row>
    <x:row r="9" ht="32" customHeight="1">
      <x:c r="A9" s="12"/>
      <x:c r="B9" s="12"/>
      <x:c r="C9" s="12"/>
      <x:c r="D9" s="12"/>
      <x:c r="E9" s="13"/>
      <x:c r="F9" s="12"/>
      <x:c r="G9" s="12"/>
      <x:c r="H9" s="12"/>
      <x:c r="I9" s="14" t="str">
        <x:f>IF(COUNTA(A9:H9)=0,"",IF(AND(COUNTBLANK(A9:H9)=0,H9="解決"),"準備完了","要確認"))</x:f>
      </x:c>
    </x:row>
    <x:row r="10" ht="32" customHeight="1">
      <x:c r="A10" s="12"/>
      <x:c r="B10" s="12"/>
      <x:c r="C10" s="12"/>
      <x:c r="D10" s="12"/>
      <x:c r="E10" s="13"/>
      <x:c r="F10" s="12"/>
      <x:c r="G10" s="12"/>
      <x:c r="H10" s="12"/>
      <x:c r="I10" s="14" t="str">
        <x:f>IF(COUNTA(A10:H10)=0,"",IF(AND(COUNTBLANK(A10:H10)=0,H10="解決"),"準備完了","要確認"))</x:f>
      </x:c>
    </x:row>
    <x:row r="11" ht="32" customHeight="1">
      <x:c r="A11" s="12"/>
      <x:c r="B11" s="12"/>
      <x:c r="C11" s="12"/>
      <x:c r="D11" s="12"/>
      <x:c r="E11" s="13"/>
      <x:c r="F11" s="12"/>
      <x:c r="G11" s="12"/>
      <x:c r="H11" s="12"/>
      <x:c r="I11" s="14" t="str">
        <x:f>IF(COUNTA(A11:H11)=0,"",IF(AND(COUNTBLANK(A11:H11)=0,H11="解決"),"準備完了","要確認"))</x:f>
      </x:c>
    </x:row>
    <x:row r="12" ht="32" customHeight="1">
      <x:c r="A12" s="12"/>
      <x:c r="B12" s="12"/>
      <x:c r="C12" s="12"/>
      <x:c r="D12" s="12"/>
      <x:c r="E12" s="13"/>
      <x:c r="F12" s="12"/>
      <x:c r="G12" s="12"/>
      <x:c r="H12" s="12"/>
      <x:c r="I12" s="14" t="str">
        <x:f>IF(COUNTA(A12:H12)=0,"",IF(AND(COUNTBLANK(A12:H12)=0,H12="解決"),"準備完了","要確認"))</x:f>
      </x:c>
    </x:row>
    <x:row r="13" ht="32" customHeight="1">
      <x:c r="A13" s="12"/>
      <x:c r="B13" s="12"/>
      <x:c r="C13" s="12"/>
      <x:c r="D13" s="12"/>
      <x:c r="E13" s="13"/>
      <x:c r="F13" s="12"/>
      <x:c r="G13" s="12"/>
      <x:c r="H13" s="12"/>
      <x:c r="I13" s="14" t="str">
        <x:f>IF(COUNTA(A13:H13)=0,"",IF(AND(COUNTBLANK(A13:H13)=0,H13="解決"),"準備完了","要確認"))</x:f>
      </x:c>
    </x:row>
    <x:row r="14" ht="32" customHeight="1">
      <x:c r="A14" s="12"/>
      <x:c r="B14" s="12"/>
      <x:c r="C14" s="12"/>
      <x:c r="D14" s="12"/>
      <x:c r="E14" s="13"/>
      <x:c r="F14" s="12"/>
      <x:c r="G14" s="12"/>
      <x:c r="H14" s="12"/>
      <x:c r="I14" s="14" t="str">
        <x:f>IF(COUNTA(A14:H14)=0,"",IF(AND(COUNTBLANK(A14:H14)=0,H14="解決"),"準備完了","要確認"))</x:f>
      </x:c>
    </x:row>
    <x:row r="15" ht="32" customHeight="1">
      <x:c r="A15" s="12"/>
      <x:c r="B15" s="12"/>
      <x:c r="C15" s="12"/>
      <x:c r="D15" s="12"/>
      <x:c r="E15" s="13"/>
      <x:c r="F15" s="12"/>
      <x:c r="G15" s="12"/>
      <x:c r="H15" s="12"/>
      <x:c r="I15" s="14" t="str">
        <x:f>IF(COUNTA(A15:H15)=0,"",IF(AND(COUNTBLANK(A15:H15)=0,H15="解決"),"準備完了","要確認"))</x:f>
      </x:c>
    </x:row>
    <x:row r="16" ht="32" customHeight="1">
      <x:c r="A16" s="12"/>
      <x:c r="B16" s="12"/>
      <x:c r="C16" s="12"/>
      <x:c r="D16" s="12"/>
      <x:c r="E16" s="13"/>
      <x:c r="F16" s="12"/>
      <x:c r="G16" s="12"/>
      <x:c r="H16" s="12"/>
      <x:c r="I16" s="14" t="str">
        <x:f>IF(COUNTA(A16:H16)=0,"",IF(AND(COUNTBLANK(A16:H16)=0,H16="解決"),"準備完了","要確認"))</x:f>
      </x:c>
    </x:row>
    <x:row r="17" ht="32" customHeight="1">
      <x:c r="A17" s="12"/>
      <x:c r="B17" s="12"/>
      <x:c r="C17" s="12"/>
      <x:c r="D17" s="12"/>
      <x:c r="E17" s="13"/>
      <x:c r="F17" s="12"/>
      <x:c r="G17" s="12"/>
      <x:c r="H17" s="12"/>
      <x:c r="I17" s="14" t="str">
        <x:f>IF(COUNTA(A17:H17)=0,"",IF(AND(COUNTBLANK(A17:H17)=0,H17="解決"),"準備完了","要確認"))</x:f>
      </x:c>
    </x:row>
    <x:row r="18" ht="32" customHeight="1">
      <x:c r="A18" s="12"/>
      <x:c r="B18" s="12"/>
      <x:c r="C18" s="12"/>
      <x:c r="D18" s="12"/>
      <x:c r="E18" s="13"/>
      <x:c r="F18" s="12"/>
      <x:c r="G18" s="12"/>
      <x:c r="H18" s="12"/>
      <x:c r="I18" s="14" t="str">
        <x:f>IF(COUNTA(A18:H18)=0,"",IF(AND(COUNTBLANK(A18:H18)=0,H18="解決"),"準備完了","要確認"))</x:f>
      </x:c>
    </x:row>
    <x:row r="19" ht="32" customHeight="1">
      <x:c r="A19" s="12"/>
      <x:c r="B19" s="12"/>
      <x:c r="C19" s="12"/>
      <x:c r="D19" s="12"/>
      <x:c r="E19" s="13"/>
      <x:c r="F19" s="12"/>
      <x:c r="G19" s="12"/>
      <x:c r="H19" s="12"/>
      <x:c r="I19" s="14" t="str">
        <x:f>IF(COUNTA(A19:H19)=0,"",IF(AND(COUNTBLANK(A19:H19)=0,H19="解決"),"準備完了","要確認"))</x:f>
      </x:c>
    </x:row>
    <x:row r="20" ht="32" customHeight="1">
      <x:c r="A20" s="12"/>
      <x:c r="B20" s="12"/>
      <x:c r="C20" s="12"/>
      <x:c r="D20" s="12"/>
      <x:c r="E20" s="13"/>
      <x:c r="F20" s="12"/>
      <x:c r="G20" s="12"/>
      <x:c r="H20" s="12"/>
      <x:c r="I20" s="14" t="str">
        <x:f>IF(COUNTA(A20:H20)=0,"",IF(AND(COUNTBLANK(A20:H20)=0,H20="解決"),"準備完了","要確認"))</x:f>
      </x:c>
    </x:row>
    <x:row r="21" ht="32" customHeight="1">
      <x:c r="A21" s="12"/>
      <x:c r="B21" s="12"/>
      <x:c r="C21" s="12"/>
      <x:c r="D21" s="12"/>
      <x:c r="E21" s="13"/>
      <x:c r="F21" s="12"/>
      <x:c r="G21" s="12"/>
      <x:c r="H21" s="12"/>
      <x:c r="I21" s="14" t="str">
        <x:f>IF(COUNTA(A21:H21)=0,"",IF(AND(COUNTBLANK(A21:H21)=0,H21="解決"),"準備完了","要確認"))</x:f>
      </x:c>
    </x:row>
    <x:row r="22" ht="32" customHeight="1">
      <x:c r="A22" s="12"/>
      <x:c r="B22" s="12"/>
      <x:c r="C22" s="12"/>
      <x:c r="D22" s="12"/>
      <x:c r="E22" s="13"/>
      <x:c r="F22" s="12"/>
      <x:c r="G22" s="12"/>
      <x:c r="H22" s="12"/>
      <x:c r="I22" s="14" t="str">
        <x:f>IF(COUNTA(A22:H22)=0,"",IF(AND(COUNTBLANK(A22:H22)=0,H22="解決"),"準備完了","要確認"))</x:f>
      </x:c>
    </x:row>
    <x:row r="23" ht="32" customHeight="1">
      <x:c r="A23" s="12"/>
      <x:c r="B23" s="12"/>
      <x:c r="C23" s="12"/>
      <x:c r="D23" s="12"/>
      <x:c r="E23" s="13"/>
      <x:c r="F23" s="12"/>
      <x:c r="G23" s="12"/>
      <x:c r="H23" s="12"/>
      <x:c r="I23" s="14" t="str">
        <x:f>IF(COUNTA(A23:H23)=0,"",IF(AND(COUNTBLANK(A23:H23)=0,H23="解決"),"準備完了","要確認"))</x:f>
      </x:c>
    </x:row>
    <x:row r="24" ht="32" customHeight="1">
      <x:c r="A24" s="12"/>
      <x:c r="B24" s="12"/>
      <x:c r="C24" s="12"/>
      <x:c r="D24" s="12"/>
      <x:c r="E24" s="13"/>
      <x:c r="F24" s="12"/>
      <x:c r="G24" s="12"/>
      <x:c r="H24" s="12"/>
      <x:c r="I24" s="14" t="str">
        <x:f>IF(COUNTA(A24:H24)=0,"",IF(AND(COUNTBLANK(A24:H24)=0,H24="解決"),"準備完了","要確認"))</x:f>
      </x:c>
    </x:row>
    <x:row r="25" ht="32" customHeight="1">
      <x:c r="A25" s="12"/>
      <x:c r="B25" s="12"/>
      <x:c r="C25" s="12"/>
      <x:c r="D25" s="12"/>
      <x:c r="E25" s="13"/>
      <x:c r="F25" s="12"/>
      <x:c r="G25" s="12"/>
      <x:c r="H25" s="12"/>
      <x:c r="I25" s="14" t="str">
        <x:f>IF(COUNTA(A25:H25)=0,"",IF(AND(COUNTBLANK(A25:H25)=0,H25="解決"),"準備完了","要確認"))</x:f>
      </x:c>
    </x:row>
    <x:row r="26" ht="32" customHeight="1">
      <x:c r="A26" s="12"/>
      <x:c r="B26" s="12"/>
      <x:c r="C26" s="12"/>
      <x:c r="D26" s="12"/>
      <x:c r="E26" s="13"/>
      <x:c r="F26" s="12"/>
      <x:c r="G26" s="12"/>
      <x:c r="H26" s="12"/>
      <x:c r="I26" s="14" t="str">
        <x:f>IF(COUNTA(A26:H26)=0,"",IF(AND(COUNTBLANK(A26:H26)=0,H26="解決"),"準備完了","要確認"))</x:f>
      </x:c>
    </x:row>
  </x:sheetData>
  <x:mergeCells>
    <x:mergeCell ref="A2:I2"/>
    <x:mergeCell ref="A3:I3"/>
  </x:mergeCells>
  <x:conditionalFormatting sqref="I7:I26">
    <x:cfRule type="containsText" dxfId="12" priority="1" operator="containsText" text="要確認"/>
    <x:cfRule type="containsText" dxfId="13" priority="2" operator="containsText" text="不足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8" hidden="0" customWidth="1"/>
    <x:col min="4" max="4" width="16" hidden="0" customWidth="1"/>
    <x:col min="5" max="5" width="22" hidden="0" customWidth="1"/>
    <x:col min="6" max="6" width="18" hidden="0" customWidth="1"/>
    <x:col min="7" max="7" width="28" hidden="0" customWidth="1"/>
    <x:col min="8" max="8" width="22" hidden="0" customWidth="1"/>
    <x:col min="9" max="9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入稿確認と校正承認の台帳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3" t="str">
        <x:v>第 1.1 版 · 2026-10-03 · すべて架空の例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4"/>
      <x:c r="B4" s="4"/>
      <x:c r="C4" s="4"/>
      <x:c r="D4" s="4"/>
      <x:c r="E4" s="4"/>
      <x:c r="F4" s="4"/>
      <x:c r="G4" s="4"/>
      <x:c r="H4" s="4"/>
      <x:c r="I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9" t="str">
        <x:v>役割</x:v>
      </x:c>
      <x:c r="B6" s="9" t="str">
        <x:v>承認者</x:v>
      </x:c>
      <x:c r="C6" s="9" t="str">
        <x:v>範囲</x:v>
      </x:c>
      <x:c r="D6" s="9" t="str">
        <x:v>校正版</x:v>
      </x:c>
      <x:c r="E6" s="9" t="str">
        <x:v>判断</x:v>
      </x:c>
      <x:c r="F6" s="9" t="str">
        <x:v>判断日</x:v>
      </x:c>
      <x:c r="G6" s="9" t="str">
        <x:v>証拠番号</x:v>
      </x:c>
      <x:c r="H6" s="9" t="str">
        <x:v>有効性</x:v>
      </x:c>
      <x:c r="I6" s="9" t="str">
        <x:v>有効期限</x:v>
      </x:c>
    </x:row>
    <x:row r="7" ht="32" customHeight="1">
      <x:c r="A7" s="12" t="str">
        <x:v>ブランド</x:v>
      </x:c>
      <x:c r="B7" s="12" t="str">
        <x:v>M. Chen</x:v>
      </x:c>
      <x:c r="C7" s="12" t="str">
        <x:v>ロゴと色</x:v>
      </x:c>
      <x:c r="D7" s="12" t="str">
        <x:v>P02</x:v>
      </x:c>
      <x:c r="E7" s="12" t="str">
        <x:v>承認</x:v>
      </x:c>
      <x:c r="F7" s="13" t="d">
        <x:v>2026-10-08T00:00:00.000Z</x:v>
      </x:c>
      <x:c r="G7" s="12" t="str">
        <x:v>APR-SYN-001</x:v>
      </x:c>
      <x:c r="H7" s="14" t="str">
        <x:f>IF(AND(COUNTBLANK(A7:G7)=0,E7="承認",D7='案件情報'!B17,ISNUMBER(F7),ISNUMBER(I7),ISNUMBER('案件情報'!B18),F7&lt;='案件情報'!B18,I7&gt;='案件情報'!B18,I7&gt;=F7),"有効","要確認")</x:f>
        <x:v>要確認</x:v>
      </x:c>
      <x:c r="I7" s="13" t="d">
        <x:v>2026-11-01T00:00:00.000Z</x:v>
      </x:c>
    </x:row>
    <x:row r="8" ht="32" customHeight="1">
      <x:c r="A8" s="12" t="str">
        <x:v>言語担当</x:v>
      </x:c>
      <x:c r="B8" s="12" t="str">
        <x:v>Y. Sato</x:v>
      </x:c>
      <x:c r="C8" s="12" t="str">
        <x:v>日本語文案</x:v>
      </x:c>
      <x:c r="D8" s="12" t="str">
        <x:v>P03</x:v>
      </x:c>
      <x:c r="E8" s="12" t="str">
        <x:v>保留</x:v>
      </x:c>
      <x:c r="F8" s="13"/>
      <x:c r="G8" s="12"/>
      <x:c r="H8" s="14" t="str">
        <x:f>IF(AND(COUNTBLANK(A8:G8)=0,E8="承認",D8='案件情報'!B17,ISNUMBER(F8),ISNUMBER(I8),ISNUMBER('案件情報'!B18),F8&lt;='案件情報'!B18,I8&gt;='案件情報'!B18,I8&gt;=F8),"有効","要確認")</x:f>
        <x:v>要確認</x:v>
      </x:c>
      <x:c r="I8" s="13" t="d">
        <x:v>2026-11-01T00:00:00.000Z</x:v>
      </x:c>
    </x:row>
    <x:row r="9" ht="32" customHeight="1">
      <x:c r="A9" s="12"/>
      <x:c r="B9" s="12"/>
      <x:c r="C9" s="12"/>
      <x:c r="D9" s="12"/>
      <x:c r="E9" s="12"/>
      <x:c r="F9" s="12"/>
      <x:c r="G9" s="12"/>
      <x:c r="H9" s="12"/>
      <x:c r="I9" s="12"/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  <x:c r="I10" s="12"/>
    </x:row>
  </x:sheetData>
  <x:mergeCells>
    <x:mergeCell ref="A2:I2"/>
    <x:mergeCell ref="A3:I3"/>
  </x:mergeCells>
  <x:conditionalFormatting sqref="H7:H8">
    <x:cfRule type="containsText" dxfId="14" priority="1" operator="containsText" text="要確認"/>
    <x:cfRule type="containsText" dxfId="15" priority="2" operator="containsText" text="不足"/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4" hidden="0" customWidth="1"/>
    <x:col min="3" max="3" width="65" hidden="0" customWidth="1"/>
  </x:cols>
  <x:sheetData>
    <x:row r="1">
      <x:c r="A1" s="1"/>
      <x:c r="B1" s="1"/>
      <x:c r="C1" s="1"/>
    </x:row>
    <x:row r="2">
      <x:c r="A2" s="2" t="str">
        <x:v>入稿確認と校正承認の台帳</x:v>
      </x:c>
      <x:c r="B2" s="2"/>
      <x:c r="C2" s="2"/>
    </x:row>
    <x:row r="3">
      <x:c r="A3" s="3" t="str">
        <x:v>第 1.1 版 · 2026-10-03 · すべて架空の例</x:v>
      </x:c>
      <x:c r="B3" s="3"/>
      <x:c r="C3" s="3"/>
    </x:row>
    <x:row r="4">
      <x:c r="A4" s="4"/>
      <x:c r="B4" s="4"/>
      <x:c r="C4" s="4"/>
    </x:row>
    <x:row r="5">
      <x:c r="A5" s="1"/>
      <x:c r="B5" s="1"/>
      <x:c r="C5" s="1"/>
    </x:row>
    <x:row r="6" ht="40" customHeight="1">
      <x:c r="A6" s="9" t="str">
        <x:v>製造開始の条件</x:v>
      </x:c>
      <x:c r="B6" s="9" t="str">
        <x:v>状態</x:v>
      </x:c>
      <x:c r="C6" s="9" t="str">
        <x:v>証拠または次の対応</x:v>
      </x:c>
    </x:row>
    <x:row r="7" ht="32" customHeight="1">
      <x:c r="A7" s="12" t="str">
        <x:v>必須案件情報</x:v>
      </x:c>
      <x:c r="B7" s="14" t="str">
        <x:f>IF(COUNTIF('案件情報'!D7:D18,"準備完了")=12,"準備完了","要確認")</x:f>
        <x:v>準備完了</x:v>
      </x:c>
      <x:c r="C7" s="12" t="str">
        <x:v>必須案件情報</x:v>
      </x:c>
    </x:row>
    <x:row r="8" ht="32" customHeight="1">
      <x:c r="A8" s="12" t="str">
        <x:v>ファイル一覧の完成</x:v>
      </x:c>
      <x:c r="B8" s="14" t="str">
        <x:f>IF(AND(COUNTA('ファイル一覧'!A7:A26)&gt;0,COUNTIF('ファイル一覧'!H7:H26,"準備完了")=COUNTA('ファイル一覧'!A7:A26),COUNTIF('ファイル一覧'!H7:H26,"不足")=0),"準備完了","要確認")</x:f>
        <x:v>準備完了</x:v>
      </x:c>
      <x:c r="C8" s="12" t="str">
        <x:v>ファイル一覧の完成</x:v>
      </x:c>
    </x:row>
    <x:row r="9" ht="32" customHeight="1">
      <x:c r="A9" s="12" t="str">
        <x:v>技術確認の合格</x:v>
      </x:c>
      <x:c r="B9" s="14" t="str">
        <x:f>IF(COUNTIF('技術確認'!D7:D12,"合格")=6,"準備完了","要確認")</x:f>
        <x:v>要確認</x:v>
      </x:c>
      <x:c r="C9" s="12" t="str">
        <x:v>技術確認の合格</x:v>
      </x:c>
    </x:row>
    <x:row r="10" ht="32" customHeight="1">
      <x:c r="A10" s="12" t="str">
        <x:v>見本の承認</x:v>
      </x:c>
      <x:c r="B10" s="14" t="str">
        <x:f>IF(COUNTIF('色と加工'!H7:H9,"準備完了")=3,"準備完了","要確認")</x:f>
        <x:v>要確認</x:v>
      </x:c>
      <x:c r="C10" s="12" t="str">
        <x:v>見本の承認</x:v>
      </x:c>
    </x:row>
    <x:row r="11" ht="32" customHeight="1">
      <x:c r="A11" s="12" t="str">
        <x:v>全言語の確認</x:v>
      </x:c>
      <x:c r="B11" s="14" t="str">
        <x:f>IF(COUNTIF('言語と読みやすさ'!F7:F10,"準備完了")=4,"準備完了","要確認")</x:f>
        <x:v>準備完了</x:v>
      </x:c>
      <x:c r="C11" s="12" t="str">
        <x:v>全言語の確認</x:v>
      </x:c>
    </x:row>
    <x:row r="12" ht="32" customHeight="1">
      <x:c r="A12" s="12" t="str">
        <x:v>例外の解決</x:v>
      </x:c>
      <x:c r="B12" s="14" t="str">
        <x:f>IF(AND(COUNTA('例外一覧'!A7:A26)=COUNTIF('例外一覧'!I7:I26,"準備完了"),COUNTIF('例外一覧'!I7:I26,"要確認")=0),"準備完了","要確認")</x:f>
        <x:v>要確認</x:v>
      </x:c>
      <x:c r="C12" s="12" t="str">
        <x:v>例外の解決</x:v>
      </x:c>
    </x:row>
    <x:row r="13" ht="32" customHeight="1">
      <x:c r="A13" s="12" t="str">
        <x:v>現行校正の有効性</x:v>
      </x:c>
      <x:c r="B13" s="14" t="str">
        <x:f>IF(AND('案件情報'!B17&lt;&gt;"",COUNTIF('校正履歴'!A7:A9,'案件情報'!B17)=1,COUNTIFS('校正履歴'!A7:A9,'案件情報'!B17,'校正履歴'!H7:H9,"有効")=1),"準備完了","要確認")</x:f>
        <x:v>要確認</x:v>
      </x:c>
      <x:c r="C13" s="12" t="str">
        <x:v>現行校正の有効性</x:v>
      </x:c>
    </x:row>
    <x:row r="14" ht="32" customHeight="1">
      <x:c r="A14" s="12" t="str">
        <x:v>現行校正への有効な承認</x:v>
      </x:c>
      <x:c r="B14" s="14" t="str">
        <x:f>IF(COUNTIF('承認履歴'!H7:H8,"有効")=2,"準備完了","要確認")</x:f>
        <x:v>要確認</x:v>
      </x:c>
      <x:c r="C14" s="12" t="str">
        <x:v>現行校正への有効な承認</x:v>
      </x:c>
    </x:row>
    <x:row r="15" ht="32" customHeight="1">
      <x:c r="A15" s="12" t="str">
        <x:v>製造開始の総合判断</x:v>
      </x:c>
      <x:c r="B15" s="14" t="str">
        <x:f>IF(COUNTIF(B7:B14,"準備完了")=8,"準備完了","要確認")</x:f>
        <x:v>要確認</x:v>
      </x:c>
      <x:c r="C15" s="12" t="str">
        <x:v>製造開始の総合判断</x:v>
      </x:c>
    </x:row>
  </x:sheetData>
  <x:mergeCells>
    <x:mergeCell ref="A2:C2"/>
    <x:mergeCell ref="A3:C3"/>
  </x:mergeCells>
  <x:conditionalFormatting sqref="B7:B15">
    <x:cfRule type="containsText" dxfId="16" priority="1" operator="containsText" text="要確認"/>
    <x:cfRule type="containsText" dxfId="17" priority="2" operator="containsText" text="不足"/>
  </x:conditionalFormatting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98" hidden="0" customWidth="1"/>
    <x:col min="3" max="3" width="20" hidden="0" customWidth="1"/>
    <x:col min="4" max="4" width="65" hidden="0" customWidth="1"/>
  </x:cols>
  <x:sheetData>
    <x:row r="1">
      <x:c r="A1" s="1"/>
      <x:c r="B1" s="1"/>
      <x:c r="C1" s="1"/>
      <x:c r="D1" s="1"/>
    </x:row>
    <x:row r="2">
      <x:c r="A2" s="2" t="str">
        <x:v>入稿確認と校正承認の台帳</x:v>
      </x:c>
      <x:c r="B2" s="2"/>
      <x:c r="C2" s="2"/>
      <x:c r="D2" s="2"/>
    </x:row>
    <x:row r="3">
      <x:c r="A3" s="3" t="str">
        <x:v>第 1.1 版 · 2026-10-03 · すべて架空の例</x:v>
      </x:c>
      <x:c r="B3" s="3"/>
      <x:c r="C3" s="3"/>
      <x:c r="D3" s="3"/>
    </x:row>
    <x:row r="4">
      <x:c r="A4" s="4"/>
      <x:c r="B4" s="4"/>
      <x:c r="C4" s="4"/>
      <x:c r="D4" s="4"/>
    </x:row>
    <x:row r="5">
      <x:c r="A5" s="1"/>
      <x:c r="B5" s="1"/>
      <x:c r="C5" s="1"/>
      <x:c r="D5" s="1"/>
    </x:row>
    <x:row r="6" ht="40" customHeight="1">
      <x:c r="A6" s="9" t="str">
        <x:v>出典</x:v>
      </x:c>
      <x:c r="B6" s="9" t="str">
        <x:v>公式の参照先</x:v>
      </x:c>
      <x:c r="C6" s="9" t="str">
        <x:v>確認日</x:v>
      </x:c>
      <x:c r="D6" s="9" t="str">
        <x:v>用途</x:v>
      </x:c>
    </x:row>
    <x:row r="7" ht="32" customHeight="1">
      <x:c r="A7" s="12" t="str">
        <x:v>Adobe</x:v>
      </x:c>
      <x:c r="B7" s="12" t="str">
        <x:v>https://www.adobe.com/creativecloud/file-types/image/comparison/raster-vs-vector.html</x:v>
      </x:c>
      <x:c r="C7" s="13" t="d">
        <x:v>2026-10-03T00:00:00.000Z</x:v>
      </x:c>
      <x:c r="D7" s="12" t="str">
        <x:v>画像とベクターの違い</x:v>
      </x:c>
    </x:row>
    <x:row r="8" ht="32" customHeight="1">
      <x:c r="A8" s="12" t="str">
        <x:v>Adobe</x:v>
      </x:c>
      <x:c r="B8" s="12" t="str">
        <x:v>https://helpx.adobe.com/illustrator/using/package-files.html</x:v>
      </x:c>
      <x:c r="C8" s="13" t="d">
        <x:v>2026-10-03T00:00:00.000Z</x:v>
      </x:c>
      <x:c r="D8" s="12" t="str">
        <x:v>文字、素材、収集報告</x:v>
      </x:c>
    </x:row>
    <x:row r="9" ht="32" customHeight="1">
      <x:c r="A9" s="12" t="str">
        <x:v>Adobe</x:v>
      </x:c>
      <x:c r="B9" s="12" t="str">
        <x:v>https://helpx.adobe.com/illustrator/using/printers-marks-bleeds.html</x:v>
      </x:c>
      <x:c r="C9" s="13" t="d">
        <x:v>2026-10-03T00:00:00.000Z</x:v>
      </x:c>
      <x:c r="D9" s="12" t="str">
        <x:v>印刷の目印と塗り足し</x:v>
      </x:c>
    </x:row>
    <x:row r="10" ht="32" customHeight="1">
      <x:c r="A10" s="12" t="str">
        <x:v>PDF Association</x:v>
      </x:c>
      <x:c r="B10" s="12" t="str">
        <x:v>https://pdfa.org/pdfx-the-key-facts/</x:v>
      </x:c>
      <x:c r="C10" s="13" t="d">
        <x:v>2026-10-03T00:00:00.000Z</x:v>
      </x:c>
      <x:c r="D10" s="12" t="str">
        <x:v>印刷交換の背景</x:v>
      </x:c>
    </x:row>
    <x:row r="11" ht="48" customHeight="1">
      <x:c r="A11" s="12" t="str">
        <x:v>1.1</x:v>
      </x:c>
      <x:c r="B11" s="13" t="d">
        <x:v>2026-10-03T00:00:00.000Z</x:v>
      </x:c>
      <x:c r="C11" s="12" t="str">
        <x:v>見本・言語・期限・校正版・例外の判定を修正し、文字表示を復旧</x:v>
      </x:c>
      <x:c r="D11" s="12"/>
    </x:row>
  </x:sheetData>
  <x:mergeCells>
    <x:mergeCell ref="A2:D2"/>
    <x:mergeCell ref="A3:D3"/>
    <x:mergeCell ref="C11:D11"/>
  </x:mergeCells>
  <x:pageMargins left="0.7" right="0.7" top="0.75" bottom="0.75" header="0.3" footer="0.3"/>
</x:worksheet>
</file>