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166eed2b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과 결정" sheetId="1" r:id="R973119be7de64e14"/>
    <x:sheet xmlns:r="http://schemas.openxmlformats.org/officeDocument/2006/relationships" name="방식 비교" sheetId="2" r:id="R78b6e15a67c14759"/>
    <x:sheet xmlns:r="http://schemas.openxmlformats.org/officeDocument/2006/relationships" name="가정 사례" sheetId="3" r:id="Rbd4121065b1143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6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sz val="10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5423035e8477c" /><Relationship Type="http://schemas.openxmlformats.org/officeDocument/2006/relationships/theme" Target="/xl/theme/theme1.xml" Id="Rc2967002fc8f4dae" /><Relationship Type="http://schemas.openxmlformats.org/officeDocument/2006/relationships/sharedStrings" Target="/xl/sharedStrings.xml" Id="Rc5f1a1627c3f4fa3" /><Relationship Type="http://schemas.openxmlformats.org/officeDocument/2006/relationships/worksheet" Target="/xl/worksheets/sheet1.xml" Id="R973119be7de64e14" /><Relationship Type="http://schemas.openxmlformats.org/officeDocument/2006/relationships/worksheet" Target="/xl/worksheets/sheet2.xml" Id="R78b6e15a67c14759" /><Relationship Type="http://schemas.openxmlformats.org/officeDocument/2006/relationships/worksheet" Target="/xl/worksheets/sheet3.xml" Id="Rbd4121065b114321" /></Relationships>
</file>

<file path=xl/tables/table1.xml><?xml version="1.0" encoding="utf-8"?>
<x:table xmlns:x="http://schemas.openxmlformats.org/spreadsheetml/2006/main" id="1" name="Modelsko" displayName="Modelsko" ref="A6:E14" headerRowCount="1" totalsRowCount="0" totalsRowShown="0">
  <x:tableColumns count="5">
    <x:tableColumn id="1" name="운영 방식"/>
    <x:tableColumn id="2" name="적합한 상황"/>
    <x:tableColumn id="3" name="비용 요인"/>
    <x:tableColumn id="4" name="절충점"/>
    <x:tableColumn id="5" name="선택 전 근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9bfaf06a51420c" /></Relationships>
</file>

<file path=xl/worksheets/sheet1.xml><?xml version="1.0" encoding="utf-8"?>
<x:worksheet xmlns:x="http://schemas.openxmlformats.org/spreadsheetml/2006/main">
  <x:sheetPr>
    <x:tabColor rgb="FF24394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광업·금속 기업 선물 방식 선택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65" customHeight="1">
      <x:c r="A4" s="17" t="str">
        <x:v>Giftpack 편집팀｜첫째 판｜2026-10-18. 방식을 비교한 뒤 판단 근거를 기록합니다. 가중 순위는 없습니다.</x:v>
      </x:c>
      <x:c r="B4" s="2"/>
      <x:c r="C4" s="2"/>
      <x:c r="D4" s="2"/>
      <x:c r="E4" s="2"/>
      <x:c r="F4" s="2"/>
    </x:row>
    <x:row r="5" ht="85" customHeight="1">
      <x:c r="A5" s="17" t="str">
        <x:v>연노랑 셀은 입력란입니다. 예를 선택해도 담당자와 근거 위치가 필요합니다. 계산 결과는 법무 승인이 아닙니다.</x:v>
      </x:c>
      <x:c r="B5" s="2"/>
      <x:c r="C5" s="2"/>
      <x:c r="D5" s="2"/>
      <x:c r="E5" s="2"/>
      <x:c r="F5" s="2"/>
    </x:row>
    <x:row r="6" ht="26" customHeight="1">
      <x:c r="A6" s="2"/>
      <x:c r="B6" s="2"/>
      <x:c r="C6" s="2"/>
      <x:c r="D6" s="2"/>
      <x:c r="E6" s="2"/>
      <x:c r="F6" s="2"/>
    </x:row>
    <x:row r="7" ht="26" customHeight="1">
      <x:c r="A7" s="9" t="str">
        <x:v>필수 조건</x:v>
      </x:c>
      <x:c r="B7" s="9" t="str">
        <x:v>확인 상태</x:v>
      </x:c>
      <x:c r="C7" s="9" t="str">
        <x:v>담당자</x:v>
      </x:c>
      <x:c r="D7" s="9" t="str">
        <x:v>근거 위치</x:v>
      </x:c>
      <x:c r="E7" s="9" t="str">
        <x:v>결과</x:v>
      </x:c>
      <x:c r="F7" s="2"/>
    </x:row>
    <x:row r="8" ht="54" customHeight="1">
      <x:c r="A8" s="10" t="str">
        <x:v>목적을 안전 신고 및 지역사회 동의와 분리</x:v>
      </x:c>
      <x:c r="B8" s="11" t="str">
        <x:v>미확인</x:v>
      </x:c>
      <x:c r="C8" s="12" t="str"/>
      <x:c r="D8" s="12" t="str"/>
      <x:c r="E8" s="2" t="str">
        <x:f>IF(AND(B8="예",C8&lt;&gt;"",D8&lt;&gt;""),"근거 기입","보류")</x:f>
        <x:v>보류</x:v>
      </x:c>
      <x:c r="F8" s="2"/>
    </x:row>
    <x:row r="9" ht="54" customHeight="1">
      <x:c r="A9" s="10" t="str">
        <x:v>수령 자격과 이해충돌 심사</x:v>
      </x:c>
      <x:c r="B9" s="11" t="str">
        <x:v>미확인</x:v>
      </x:c>
      <x:c r="C9" s="12" t="str"/>
      <x:c r="D9" s="12" t="str"/>
      <x:c r="E9" s="2" t="str">
        <x:f>IF(AND(B9="예",C9&lt;&gt;"",D9&lt;&gt;""),"근거 기입","보류")</x:f>
        <x:v>보류</x:v>
      </x:c>
      <x:c r="F9" s="2"/>
    </x:row>
    <x:row r="10" ht="54" customHeight="1">
      <x:c r="A10" s="10" t="str">
        <x:v>명단 버전과 인계 장소 확인</x:v>
      </x:c>
      <x:c r="B10" s="11" t="str">
        <x:v>미확인</x:v>
      </x:c>
      <x:c r="C10" s="12" t="str"/>
      <x:c r="D10" s="12" t="str"/>
      <x:c r="E10" s="2" t="str">
        <x:f>IF(AND(B10="예",C10&lt;&gt;"",D10&lt;&gt;""),"근거 기입","보류")</x:f>
        <x:v>보류</x:v>
      </x:c>
      <x:c r="F10" s="2"/>
    </x:row>
    <x:row r="11" ht="54" customHeight="1">
      <x:c r="A11" s="10" t="str">
        <x:v>상품·경로·수령 시간 시험</x:v>
      </x:c>
      <x:c r="B11" s="11" t="str">
        <x:v>미확인</x:v>
      </x:c>
      <x:c r="C11" s="12" t="str"/>
      <x:c r="D11" s="12" t="str"/>
      <x:c r="E11" s="2" t="str">
        <x:f>IF(AND(B11="예",C11&lt;&gt;"",D11&lt;&gt;""),"근거 기입","보류")</x:f>
        <x:v>보류</x:v>
      </x:c>
      <x:c r="F11" s="2"/>
    </x:row>
    <x:row r="12" ht="54" customHeight="1">
      <x:c r="A12" s="10" t="str">
        <x:v>개인정보·세무·고용 판단 담당 지정</x:v>
      </x:c>
      <x:c r="B12" s="11" t="str">
        <x:v>미확인</x:v>
      </x:c>
      <x:c r="C12" s="12" t="str"/>
      <x:c r="D12" s="12" t="str"/>
      <x:c r="E12" s="2" t="str">
        <x:f>IF(AND(B12="예",C12&lt;&gt;"",D12&lt;&gt;""),"근거 기입","보류")</x:f>
        <x:v>보류</x:v>
      </x:c>
      <x:c r="F12" s="2"/>
    </x:row>
    <x:row r="13" ht="54" customHeight="1">
      <x:c r="A13" s="10" t="str">
        <x:v>대사와 예외 대응 담당 지정</x:v>
      </x:c>
      <x:c r="B13" s="11" t="str">
        <x:v>미확인</x:v>
      </x:c>
      <x:c r="C13" s="12" t="str"/>
      <x:c r="D13" s="12" t="str"/>
      <x:c r="E13" s="2" t="str">
        <x:f>IF(AND(B13="예",C13&lt;&gt;"",D13&lt;&gt;""),"근거 기입","보류")</x:f>
        <x:v>보류</x:v>
      </x:c>
      <x:c r="F13" s="2"/>
    </x:row>
    <x:row r="14" ht="26" customHeight="1">
      <x:c r="A14" s="2"/>
      <x:c r="B14" s="2"/>
      <x:c r="C14" s="2"/>
      <x:c r="D14" s="2"/>
      <x:c r="E14" s="2"/>
      <x:c r="F14" s="2"/>
    </x:row>
    <x:row r="15" ht="26" customHeight="1">
      <x:c r="A15" s="2" t="str">
        <x:v>광업·금속 기업 선물 방식 선택</x:v>
      </x:c>
      <x:c r="B15" s="2" t="str">
        <x:f>IF(COUNTIFS(E8:E13,"보류")&gt;0,"발송 중단","담당자 심사 필요")</x:f>
        <x:v>발송 중단</x:v>
      </x:c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110" customHeight="1">
      <x:c r="A17" s="10" t="str">
        <x:v>구매자의 업무 순서이며 품질이나 협찬 순위가 아닙니다. 방식은 조합할 수 있습니다. 비용 항목은 견적이 아니며 배송 보증이나 보편적 법정 한도를 뜻하지 않습니다.</x:v>
      </x:c>
      <x:c r="B17" s="2"/>
      <x:c r="C17" s="2"/>
      <x:c r="D17" s="2"/>
      <x:c r="E17" s="2"/>
      <x:c r="F17" s="2"/>
    </x:row>
    <x:row r="18" ht="90" customHeight="1">
      <x:c r="A18" s="10" t="str">
        <x:v>최종 확인 2026-10-18. 분기마다 갱신하며 다음은 2027-01-18. 경로·상품·규정·계약 변경 시 먼저 재확인합니다.</x:v>
      </x:c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conditionalFormatting sqref="E8:E13">
    <x:cfRule type="containsText" dxfId="0" priority="1" operator="containsText" text="보류"/>
  </x:conditionalFormatting>
  <x:dataValidations count="1">
    <x:dataValidation type="list" sqref="B8:B13">
      <x:formula1>"예,아니요,미확인"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15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광업·금속 기업 선물 방식 선택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110" customHeight="1">
      <x:c r="A4" s="10" t="str">
        <x:v>구매자의 업무 순서이며 품질이나 협찬 순위가 아닙니다. 방식은 조합할 수 있습니다. 비용 항목은 견적이 아니며 배송 보증이나 보편적 법정 한도를 뜻하지 않습니다.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운영 방식</x:v>
      </x:c>
      <x:c r="B6" s="9" t="str">
        <x:v>적합한 상황</x:v>
      </x:c>
      <x:c r="C6" s="9" t="str">
        <x:v>비용 요인</x:v>
      </x:c>
      <x:c r="D6" s="9" t="str">
        <x:v>절충점</x:v>
      </x:c>
      <x:c r="E6" s="9" t="str">
        <x:v>선택 전 근거</x:v>
      </x:c>
      <x:c r="F6" s="2"/>
    </x:row>
    <x:row r="7" ht="82" customHeight="1">
      <x:c r="A7" s="10" t="str">
        <x:v>현장 재고</x:v>
      </x:c>
      <x:c r="B7" s="10" t="str">
        <x:v>안정된 교대조와 관리 창고</x:v>
      </x:c>
      <x:c r="C7" s="10" t="str">
        <x:v>재고·운송·보관·인계</x:v>
      </x:c>
      <x:c r="D7" s="10" t="str">
        <x:v>명단 변경으로 잔여 재고</x:v>
      </x:c>
      <x:c r="E7" s="10" t="str">
        <x:v>보관 수량과 수령 시험</x:v>
      </x:c>
      <x:c r="F7" s="2"/>
    </x:row>
    <x:row r="8" ht="82" customHeight="1">
      <x:c r="A8" s="10" t="str">
        <x:v>현지 조달</x:v>
      </x:c>
      <x:c r="B8" s="10" t="str">
        <x:v>검증 가능한 현지 생산 능력</x:v>
      </x:c>
      <x:c r="C8" s="10" t="str">
        <x:v>견본·단가·현지 배송</x:v>
      </x:c>
      <x:c r="D8" s="10" t="str">
        <x:v>품질 편차와 불투명한 발주</x:v>
      </x:c>
      <x:c r="E8" s="10" t="str">
        <x:v>유상 견본·청구서·이해충돌 심사</x:v>
      </x:c>
      <x:c r="F8" s="2"/>
    </x:row>
    <x:row r="9" ht="82" customHeight="1">
      <x:c r="A9" s="10" t="str">
        <x:v>수령인 선택</x:v>
      </x:c>
      <x:c r="B9" s="10" t="str">
        <x:v>필요가 다르고 일정이 유연</x:v>
      </x:c>
      <x:c r="C9" s="10" t="str">
        <x:v>선택 서비스·상품·배송·지원</x:v>
      </x:c>
      <x:c r="D9" s="10" t="str">
        <x:v>통신과 주소 확보 제약</x:v>
      </x:c>
      <x:c r="E9" s="10" t="str">
        <x:v>품목 및 저속 통신 시험</x:v>
      </x:c>
      <x:c r="F9" s="2"/>
    </x:row>
    <x:row r="10" ht="82" customHeight="1">
      <x:c r="A10" s="10" t="str">
        <x:v>지역 집하 창고</x:v>
      </x:c>
      <x:c r="B10" s="10" t="str">
        <x:v>여러 현장에 반복 배송</x:v>
      </x:c>
      <x:c r="C10" s="10" t="str">
        <x:v>창고·출고·포장·재운송</x:v>
      </x:c>
      <x:c r="D10" s="10" t="str">
        <x:v>보관 인계 단계 추가</x:v>
      </x:c>
      <x:c r="E10" s="10" t="str">
        <x:v>창고 및 현장 수령 증빙</x:v>
      </x:c>
      <x:c r="F10" s="2"/>
    </x:row>
    <x:row r="11" ht="82" customHeight="1">
      <x:c r="A11" s="10" t="str">
        <x:v>전문 운영 지원</x:v>
      </x:c>
      <x:c r="B11" s="10" t="str">
        <x:v>여러 국가나 부서의 사업</x:v>
      </x:c>
      <x:c r="C11" s="10" t="str">
        <x:v>기반 서비스·운영·상품·운송</x:v>
      </x:c>
      <x:c r="D11" s="10" t="str">
        <x:v>계약 범위의 실증 필요</x:v>
      </x:c>
      <x:c r="E11" s="10" t="str">
        <x:v>자료 반출·예외·경로 시연</x:v>
      </x:c>
      <x:c r="F11" s="2"/>
    </x:row>
    <x:row r="12" ht="82" customHeight="1">
      <x:c r="A12" s="10" t="str">
        <x:v>승인된 전자 가치</x:v>
      </x:c>
      <x:c r="B12" s="10" t="str">
        <x:v>실물 운송이 부적절</x:v>
      </x:c>
      <x:c r="C12" s="10" t="str">
        <x:v>액면·수수료·미사용 잔액</x:v>
      </x:c>
      <x:c r="D12" s="10" t="str">
        <x:v>과세 및 사용 제한</x:v>
      </x:c>
      <x:c r="E12" s="10" t="str">
        <x:v>자격과 사용 시험</x:v>
      </x:c>
      <x:c r="F12" s="2"/>
    </x:row>
    <x:row r="13" ht="82" customHeight="1">
      <x:c r="A13" s="10" t="str">
        <x:v>지역사회 별도 사업</x:v>
      </x:c>
      <x:c r="B13" s="10" t="str">
        <x:v>독립 승인한 공익 목적</x:v>
      </x:c>
      <x:c r="C13" s="10" t="str">
        <x:v>지역 운영·배부·책임</x:v>
      </x:c>
      <x:c r="D13" s="10" t="str">
        <x:v>동의나 민원 철회를 사지 않음</x:v>
      </x:c>
      <x:c r="E13" s="10" t="str">
        <x:v>독립 목적 및 동의 심사</x:v>
      </x:c>
      <x:c r="F13" s="2"/>
    </x:row>
    <x:row r="14" ht="82" customHeight="1">
      <x:c r="A14" s="10" t="str">
        <x:v>고객 선물 규정</x:v>
      </x:c>
      <x:c r="B14" s="10" t="str">
        <x:v>규정이 허용하는 관계의 계기</x:v>
      </x:c>
      <x:c r="C14" s="10" t="str">
        <x:v>심사 시간·적정 상품·배송</x:v>
      </x:c>
      <x:c r="D14" s="10" t="str">
        <x:v>입찰과 공적 지위 충돌</x:v>
      </x:c>
      <x:c r="E14" s="10" t="str">
        <x:v>수령 규정 및 충돌 결정</x:v>
      </x:c>
      <x:c r="F14" s="2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 t="str">
        <x:v>Giftpack</x:v>
      </x:c>
      <x:c r="B16" s="2"/>
      <x:c r="C16" s="2"/>
      <x:c r="D16" s="2"/>
      <x:c r="E16" s="2"/>
      <x:c r="F16" s="2"/>
    </x:row>
    <x:row r="17" ht="180" customHeight="1">
      <x:c r="A17" s="10" t="str">
        <x:v>Giftpack은 공식적으로 브랜드 상점, 상품, 보상, 자동화, 세계 각지 이행을 소개합니다. 전문 운영 지원으로 평가하되 현장 범위, 가격, 연동, 구제 조건은 서면 검증이 필요합니다.</x:v>
      </x:c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 t="str">
        <x:v>출처 및 갱신</x:v>
      </x:c>
      <x:c r="B19" s="2"/>
      <x:c r="C19" s="2"/>
      <x:c r="D19" s="2"/>
      <x:c r="E19" s="2"/>
      <x:c r="F19" s="2"/>
    </x:row>
    <x:row r="20" ht="26" customHeight="1">
      <x:c r="A20" s="9" t="str">
        <x:v>근거 위치</x:v>
      </x:c>
      <x:c r="B20" s="9" t="str">
        <x:v>HTTPS</x:v>
      </x:c>
      <x:c r="C20" s="2"/>
      <x:c r="D20" s="2"/>
      <x:c r="E20" s="2"/>
      <x:c r="F20" s="2"/>
    </x:row>
    <x:row r="21" ht="155" customHeight="1">
      <x:c r="A21" s="10" t="str">
        <x:v>공식 기능 범위이며 광산 배송 보증 아님</x:v>
      </x:c>
      <x:c r="B21" s="18" t="str">
        <x:v>https://giftpack.ai/</x:v>
      </x:c>
      <x:c r="C21" s="2"/>
      <x:c r="D21" s="2"/>
      <x:c r="E21" s="2"/>
      <x:c r="F21" s="2"/>
    </x:row>
    <x:row r="22" ht="155" customHeight="1">
      <x:c r="A22" s="10" t="str">
        <x:v>광물 실사 배경이며 선물 면책 아님</x:v>
      </x:c>
      <x:c r="B22" s="18" t="str">
        <x:v>https://www.oecd.org/en/topics/sub-issues/due-diligence-guidance-for-responsible-business-conduct/responsible-mineral-supply-chains.html</x:v>
      </x:c>
      <x:c r="C22" s="2"/>
      <x:c r="D22" s="2"/>
      <x:c r="E22" s="2"/>
      <x:c r="F22" s="2"/>
    </x:row>
    <x:row r="23" ht="155" customHeight="1">
      <x:c r="A23" s="10" t="str">
        <x:v>청탁금지법 적용 대상의 공식 개요</x:v>
      </x:c>
      <x:c r="B23" s="18" t="str">
        <x:v>https://www.acrc.go.kr/menu.es?mid=a10101060100</x:v>
      </x:c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110" customHeight="1">
      <x:c r="A25" s="10" t="str">
        <x:v>최종 확인 2026-10-18. 분기마다 갱신하며 다음은 2027-01-18. 경로·상품·규정·계약 변경 시 먼저 재확인합니다.</x:v>
      </x:c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pageMargins left="0.7" right="0.7" top="0.75" bottom="0.75" header="0.3" footer="0.3"/>
  <x:tableParts count="1">
    <x:tablePart xmlns:r="http://schemas.openxmlformats.org/officeDocument/2006/relationships" r:id="R349bfaf06a51420c"/>
  </x:tableParts>
</x:worksheet>
</file>

<file path=xl/worksheets/sheet3.xml><?xml version="1.0" encoding="utf-8"?>
<x:worksheet xmlns:x="http://schemas.openxmlformats.org/spreadsheetml/2006/main">
  <x:sheetPr>
    <x:tabColor rgb="FF647B80"/>
  </x:sheetPr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가정한 현장 배부 사례</x:v>
      </x:c>
      <x:c r="B2" s="2"/>
      <x:c r="C2" s="2"/>
      <x:c r="D2" s="2"/>
      <x:c r="E2" s="2"/>
      <x:c r="F2" s="2"/>
    </x:row>
    <x:row r="3" ht="26" customHeight="1">
      <x:c r="A3" s="4"/>
      <x:c r="B3" s="4"/>
      <x:c r="C3" s="4"/>
      <x:c r="D3" s="4"/>
      <x:c r="E3" s="4"/>
      <x:c r="F3" s="4"/>
    </x:row>
    <x:row r="4" ht="85" customHeight="1">
      <x:c r="A4" s="10" t="str">
        <x:v>예시 수량입니다. 연노랑 입력을 수정하세요. 승인 수령인 한 명당 한 개이며 예비 재고는 배송 완료가 아닙니다.</x:v>
      </x:c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9" t="str">
        <x:v>필수 조건</x:v>
      </x:c>
      <x:c r="B6" s="9" t="str">
        <x:v>인원·수량</x:v>
      </x:c>
      <x:c r="C6" s="2"/>
      <x:c r="D6" s="2"/>
      <x:c r="E6" s="2"/>
      <x:c r="F6" s="2"/>
    </x:row>
    <x:row r="7" ht="26" customHeight="1">
      <x:c r="A7" s="2" t="str">
        <x:v>예정 인원</x:v>
      </x:c>
      <x:c r="B7" s="14" t="n">
        <x:v>108</x:v>
      </x:c>
      <x:c r="C7" s="2"/>
      <x:c r="D7" s="2"/>
      <x:c r="E7" s="2"/>
      <x:c r="F7" s="2"/>
    </x:row>
    <x:row r="8" ht="26" customHeight="1">
      <x:c r="A8" s="2" t="str">
        <x:v>보류 인원</x:v>
      </x:c>
      <x:c r="B8" s="14" t="n">
        <x:v>18</x:v>
      </x:c>
      <x:c r="C8" s="2"/>
      <x:c r="D8" s="2"/>
      <x:c r="E8" s="2"/>
      <x:c r="F8" s="2"/>
    </x:row>
    <x:row r="9" ht="26" customHeight="1">
      <x:c r="A9" s="2" t="str">
        <x:v>승인 인원</x:v>
      </x:c>
      <x:c r="B9" s="14" t="n">
        <x:v>90</x:v>
      </x:c>
      <x:c r="C9" s="2"/>
      <x:c r="D9" s="2"/>
      <x:c r="E9" s="2"/>
      <x:c r="F9" s="2"/>
    </x:row>
    <x:row r="10" ht="26" customHeight="1">
      <x:c r="A10" s="2" t="str">
        <x:v>수령 완료</x:v>
      </x:c>
      <x:c r="B10" s="14" t="n">
        <x:v>85</x:v>
      </x:c>
      <x:c r="C10" s="2"/>
      <x:c r="D10" s="2"/>
      <x:c r="E10" s="2"/>
      <x:c r="F10" s="2"/>
    </x:row>
    <x:row r="11" ht="26" customHeight="1">
      <x:c r="A11" s="2" t="str">
        <x:v>인계 대기</x:v>
      </x:c>
      <x:c r="B11" s="14" t="n">
        <x:v>5</x:v>
      </x:c>
      <x:c r="C11" s="2"/>
      <x:c r="D11" s="2"/>
      <x:c r="E11" s="2"/>
      <x:c r="F11" s="2"/>
    </x:row>
    <x:row r="12" ht="26" customHeight="1">
      <x:c r="A12" s="2" t="str">
        <x:v>미사용 예비</x:v>
      </x:c>
      <x:c r="B12" s="14" t="n">
        <x:v>7</x:v>
      </x:c>
      <x:c r="C12" s="2"/>
      <x:c r="D12" s="2"/>
      <x:c r="E12" s="2"/>
      <x:c r="F12" s="2"/>
    </x:row>
    <x:row r="13" ht="26" customHeight="1">
      <x:c r="A13" s="2" t="str">
        <x:v>승인 예정 계산</x:v>
      </x:c>
      <x:c r="B13" s="15" t="n">
        <x:f>IF(COUNT(B7:B8)&lt;2,"입력 누락",B7-B8)</x:f>
        <x:v>90</x:v>
      </x:c>
      <x:c r="C13" s="2"/>
      <x:c r="D13" s="2"/>
      <x:c r="E13" s="2"/>
      <x:c r="F13" s="2"/>
    </x:row>
    <x:row r="14" ht="26" customHeight="1">
      <x:c r="A14" s="2" t="str">
        <x:v>인원 차이</x:v>
      </x:c>
      <x:c r="B14" s="15" t="n">
        <x:f>IF(AND(ISNUMBER(B13),ISNUMBER(B9)),B13-B9,"입력 누락")</x:f>
        <x:v>0</x:v>
      </x:c>
      <x:c r="C14" s="2"/>
      <x:c r="D14" s="2"/>
      <x:c r="E14" s="2"/>
      <x:c r="F14" s="2"/>
    </x:row>
    <x:row r="15" ht="26" customHeight="1">
      <x:c r="A15" s="2" t="str">
        <x:v>실물 보관 수량</x:v>
      </x:c>
      <x:c r="B15" s="15" t="n">
        <x:f>IF(COUNT(B11:B12)&lt;2,"입력 누락",B11+B12)</x:f>
        <x:v>12</x:v>
      </x:c>
      <x:c r="C15" s="2"/>
      <x:c r="D15" s="2"/>
      <x:c r="E15" s="2"/>
      <x:c r="F15" s="2"/>
    </x:row>
    <x:row r="16" ht="26" customHeight="1">
      <x:c r="A16" s="2" t="str">
        <x:v>승인 대비 수령 비율</x:v>
      </x:c>
      <x:c r="B16" s="16" t="n">
        <x:f>IF(COUNT(B9:B10)&lt;2,"입력 누락",IF(B9=0,"—",B10/B9))</x:f>
        <x:v>0.9444444444444444</x:v>
      </x:c>
      <x:c r="C16" s="2"/>
      <x:c r="D16" s="2"/>
      <x:c r="E16" s="2"/>
      <x:c r="F16" s="2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dataValidations count="1">
    <x:dataValidation type="whole" operator="between" sqref="B7:B12">
      <x:formula1>0</x:formula1>
      <x:formula2>1000000</x:formula2>
    </x:dataValidation>
  </x:dataValidations>
  <x:pageMargins left="0.7" right="0.7" top="0.75" bottom="0.75" header="0.3" footer="0.3"/>
</x:worksheet>
</file>