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6e721352644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用說明" sheetId="1" r:id="R314fa8a57d424495"/>
    <x:sheet xmlns:r="http://schemas.openxmlformats.org/officeDocument/2006/relationships" name="活動" sheetId="2" r:id="Rda023027ed534966"/>
    <x:sheet xmlns:r="http://schemas.openxmlformats.org/officeDocument/2006/relationships" name="訂單" sheetId="3" r:id="R2cc074a64eab4b9d"/>
    <x:sheet xmlns:r="http://schemas.openxmlformats.org/officeDocument/2006/relationships" name="領用歸還" sheetId="4" r:id="R35bd7ea39b0449d4"/>
    <x:sheet xmlns:r="http://schemas.openxmlformats.org/officeDocument/2006/relationships" name="退供紀錄" sheetId="5" r:id="R689206d5474546c7"/>
    <x:sheet xmlns:r="http://schemas.openxmlformats.org/officeDocument/2006/relationships" name="損壞紀錄" sheetId="6" r:id="R10f5d1aa627d4e15"/>
    <x:sheet xmlns:r="http://schemas.openxmlformats.org/officeDocument/2006/relationships" name="貸項" sheetId="7" r:id="Rb08c4b84a426492e"/>
    <x:sheet xmlns:r="http://schemas.openxmlformats.org/officeDocument/2006/relationships" name="差異對帳" sheetId="8" r:id="R376ebacd02fb4a71"/>
    <x:sheet xmlns:r="http://schemas.openxmlformats.org/officeDocument/2006/relationships" name="異常追蹤" sheetId="9" r:id="Rbd76e5306b404f92"/>
    <x:sheet xmlns:r="http://schemas.openxmlformats.org/officeDocument/2006/relationships" name="方法說明" sheetId="10" r:id="R84253c87814e4d23"/>
    <x:sheet xmlns:r="http://schemas.openxmlformats.org/officeDocument/2006/relationships" name="品質檢查" sheetId="11" r:id="R9817e37b7b87431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0"/>
      <x:color rgb="FF263238"/>
      <x:name val="Noto Sans CJK TC"/>
    </x:font>
    <x:font>
      <x:b/>
      <x:sz val="15"/>
      <x:color rgb="FF17324D"/>
      <x:name val="Noto Sans CJK TC"/>
    </x:font>
    <x:font>
      <x:b/>
      <x:sz val="10"/>
      <x:color rgb="FFFFFFFF"/>
      <x:name val="Noto Sans CJK TC"/>
    </x:font>
    <x:font>
      <x:b/>
      <x:sz val="11"/>
      <x:color rgb="FFFFFFFF"/>
      <x:name val="Noto Sans CJK TC"/>
    </x:font>
  </x:fonts>
  <x:fills count="3">
    <x:fill>
      <x:patternFill patternType="none"/>
    </x:fill>
    <x:fill>
      <x:patternFill patternType="gray125"/>
    </x:fill>
    <x:fill>
      <x:patternFill patternType="solid">
        <x:fgColor rgb="FF17324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4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c075351dba4ef4" /><Relationship Type="http://schemas.openxmlformats.org/officeDocument/2006/relationships/theme" Target="/xl/theme/theme1.xml" Id="R66f10d02b70f4737" /><Relationship Type="http://schemas.openxmlformats.org/officeDocument/2006/relationships/sharedStrings" Target="/xl/sharedStrings.xml" Id="R4ce0997814644e7e" /><Relationship Type="http://schemas.openxmlformats.org/officeDocument/2006/relationships/worksheet" Target="/xl/worksheets/sheet1.xml" Id="R314fa8a57d424495" /><Relationship Type="http://schemas.openxmlformats.org/officeDocument/2006/relationships/worksheet" Target="/xl/worksheets/sheet2.xml" Id="Rda023027ed534966" /><Relationship Type="http://schemas.openxmlformats.org/officeDocument/2006/relationships/worksheet" Target="/xl/worksheets/sheet3.xml" Id="R2cc074a64eab4b9d" /><Relationship Type="http://schemas.openxmlformats.org/officeDocument/2006/relationships/worksheet" Target="/xl/worksheets/sheet4.xml" Id="R35bd7ea39b0449d4" /><Relationship Type="http://schemas.openxmlformats.org/officeDocument/2006/relationships/worksheet" Target="/xl/worksheets/sheet5.xml" Id="R689206d5474546c7" /><Relationship Type="http://schemas.openxmlformats.org/officeDocument/2006/relationships/worksheet" Target="/xl/worksheets/sheet6.xml" Id="R10f5d1aa627d4e15" /><Relationship Type="http://schemas.openxmlformats.org/officeDocument/2006/relationships/worksheet" Target="/xl/worksheets/sheet7.xml" Id="Rb08c4b84a426492e" /><Relationship Type="http://schemas.openxmlformats.org/officeDocument/2006/relationships/worksheet" Target="/xl/worksheets/sheet8.xml" Id="R376ebacd02fb4a71" /><Relationship Type="http://schemas.openxmlformats.org/officeDocument/2006/relationships/worksheet" Target="/xl/worksheets/sheet9.xml" Id="Rbd76e5306b404f92" /><Relationship Type="http://schemas.openxmlformats.org/officeDocument/2006/relationships/worksheet" Target="/xl/worksheets/sheet10.xml" Id="R84253c87814e4d23" /><Relationship Type="http://schemas.openxmlformats.org/officeDocument/2006/relationships/worksheet" Target="/xl/worksheets/sheet11.xml" Id="R9817e37b7b87431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  <x:col min="15" max="15" width="19" hidden="0" customWidth="1"/>
  </x:cols>
  <x:sheetData>
    <x:row r="1" ht="15" hidden="0" customHeight="1">
      <x:c r="A1" s="11" t="str">
        <x:v>企業活動禮盒退貨與對帳工作簿 2026</x:v>
      </x:c>
      <x:c r="B1" s="11"/>
      <x:c r="C1" s="11"/>
      <x:c r="D1" s="11"/>
      <x:c r="E1" s="11"/>
      <x:c r="F1" s="11"/>
      <x:c r="G1" s="11"/>
      <x:c r="H1" s="11"/>
      <x:c r="I1" s="11"/>
      <x:c r="J1" s="11"/>
      <x:c r="K1" s="11"/>
      <x:c r="L1" s="11"/>
      <x:c r="M1" s="11"/>
      <x:c r="N1" s="11"/>
      <x:c r="O1" s="11"/>
    </x:row>
    <x:row r="2">
      <x:c r="A2" s="12"/>
      <x:c r="B2" s="12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</x:row>
    <x:row r="3" ht="15" hidden="0" customHeight="1">
      <x:c r="A3" s="9" t="str">
        <x:v>對帳步驟</x:v>
      </x:c>
      <x:c r="B3" s="9" t="str">
        <x:v>操作</x:v>
      </x:c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0"/>
      <x:c r="N3" s="10"/>
      <x:c r="O3" s="10"/>
    </x:row>
    <x:row r="4" ht="15" hidden="0" customHeight="1">
      <x:c r="A4" s="12" t="n">
        <x:v>1</x:v>
      </x:c>
      <x:c r="B4" s="12" t="str">
        <x:v>先記錄採購與收貨；使用訂單編號，不輸入個人資料。</x:v>
      </x:c>
      <x:c r="C4" s="13"/>
      <x:c r="D4" s="13"/>
      <x:c r="E4" s="13"/>
      <x:c r="F4" s="13"/>
      <x:c r="G4" s="13"/>
      <x:c r="H4" s="13"/>
      <x:c r="I4" s="13"/>
      <x:c r="J4" s="13"/>
      <x:c r="K4" s="13"/>
      <x:c r="L4" s="13"/>
      <x:c r="M4" s="13"/>
      <x:c r="N4" s="13"/>
      <x:c r="O4" s="13"/>
    </x:row>
    <x:row r="5" ht="15" hidden="0" customHeight="1">
      <x:c r="A5" s="12" t="n">
        <x:v>2</x:v>
      </x:c>
      <x:c r="B5" s="12" t="str">
        <x:v>由活動保管人簽認領用與歸還數量。</x:v>
      </x:c>
      <x:c r="C5" s="13"/>
      <x:c r="D5" s="13"/>
      <x:c r="E5" s="13"/>
      <x:c r="F5" s="13"/>
      <x:c r="G5" s="13"/>
      <x:c r="H5" s="13"/>
      <x:c r="I5" s="13"/>
      <x:c r="J5" s="13"/>
      <x:c r="K5" s="13"/>
      <x:c r="L5" s="13"/>
      <x:c r="M5" s="13"/>
      <x:c r="N5" s="13"/>
      <x:c r="O5" s="13"/>
    </x:row>
    <x:row r="6" ht="15" hidden="0" customHeight="1">
      <x:c r="A6" s="12" t="n">
        <x:v>3</x:v>
      </x:c>
      <x:c r="B6" s="12" t="str">
        <x:v>詢問可否退供之前，分開隔離受損與客製化禮盒。</x:v>
      </x:c>
      <x:c r="C6" s="13"/>
      <x:c r="D6" s="13"/>
      <x:c r="E6" s="13"/>
      <x:c r="F6" s="13"/>
      <x:c r="G6" s="13"/>
      <x:c r="H6" s="13"/>
      <x:c r="I6" s="13"/>
      <x:c r="J6" s="13"/>
      <x:c r="K6" s="13"/>
      <x:c r="L6" s="13"/>
      <x:c r="M6" s="13"/>
      <x:c r="N6" s="13"/>
      <x:c r="O6" s="13"/>
    </x:row>
    <x:row r="7" ht="15" hidden="0" customHeight="1">
      <x:c r="A7" s="12" t="n">
        <x:v>4</x:v>
      </x:c>
      <x:c r="B7" s="12" t="str">
        <x:v>僅在取得書面授權後填入供應商接受數量及核准貸項單價。</x:v>
      </x:c>
      <x:c r="C7" s="13"/>
      <x:c r="D7" s="13"/>
      <x:c r="E7" s="13"/>
      <x:c r="F7" s="13"/>
      <x:c r="G7" s="13"/>
      <x:c r="H7" s="13"/>
      <x:c r="I7" s="13"/>
      <x:c r="J7" s="13"/>
      <x:c r="K7" s="13"/>
      <x:c r="L7" s="13"/>
      <x:c r="M7" s="13"/>
      <x:c r="N7" s="13"/>
      <x:c r="O7" s="13"/>
    </x:row>
    <x:row r="8" ht="15" hidden="0" customHeight="1">
      <x:c r="A8" s="12" t="n">
        <x:v>5</x:v>
      </x:c>
      <x:c r="B8" s="12" t="str">
        <x:v>實際入帳貸項另行登記，追查庫存及貸項差異。</x:v>
      </x:c>
      <x:c r="C8" s="13"/>
      <x:c r="D8" s="13"/>
      <x:c r="E8" s="13"/>
      <x:c r="F8" s="13"/>
      <x:c r="G8" s="13"/>
      <x:c r="H8" s="13"/>
      <x:c r="I8" s="13"/>
      <x:c r="J8" s="13"/>
      <x:c r="K8" s="13"/>
      <x:c r="L8" s="13"/>
      <x:c r="M8" s="13"/>
      <x:c r="N8" s="13"/>
      <x:c r="O8" s="13"/>
    </x:row>
    <x:row r="9" ht="15" hidden="0" customHeight="1">
      <x:c r="A9" s="12" t="n">
        <x:v>6</x:v>
      </x:c>
      <x:c r="B9" s="12" t="str">
        <x:v>保存盤點證據及合約參照；未使用不代表有退款權利。</x:v>
      </x:c>
      <x:c r="C9" s="13"/>
      <x:c r="D9" s="13"/>
      <x:c r="E9" s="13"/>
      <x:c r="F9" s="13"/>
      <x:c r="G9" s="13"/>
      <x:c r="H9" s="13"/>
      <x:c r="I9" s="13"/>
      <x:c r="J9" s="13"/>
      <x:c r="K9" s="13"/>
      <x:c r="L9" s="13"/>
      <x:c r="M9" s="13"/>
      <x:c r="N9" s="13"/>
      <x:c r="O9" s="13"/>
    </x:row>
    <x:row r="10">
      <x:c r="A10" s="13"/>
      <x:c r="B10" s="13"/>
      <x:c r="C10" s="13"/>
      <x:c r="D10" s="13"/>
      <x:c r="E10" s="13"/>
      <x:c r="F10" s="13"/>
      <x:c r="G10" s="13"/>
      <x:c r="H10" s="13"/>
      <x:c r="I10" s="13"/>
      <x:c r="J10" s="13"/>
      <x:c r="K10" s="13"/>
      <x:c r="L10" s="13"/>
      <x:c r="M10" s="13"/>
      <x:c r="N10" s="13"/>
      <x:c r="O10" s="13"/>
    </x:row>
    <x:row r="11">
      <x:c r="A11" s="13"/>
      <x:c r="B11" s="13"/>
      <x:c r="C11" s="13"/>
      <x:c r="D11" s="13"/>
      <x:c r="E11" s="13"/>
      <x:c r="F11" s="13"/>
      <x:c r="G11" s="13"/>
      <x:c r="H11" s="13"/>
      <x:c r="I11" s="13"/>
      <x:c r="J11" s="13"/>
      <x:c r="K11" s="13"/>
      <x:c r="L11" s="13"/>
      <x:c r="M11" s="13"/>
      <x:c r="N11" s="13"/>
      <x:c r="O11" s="13"/>
    </x:row>
    <x:row r="12">
      <x:c r="A12" s="13"/>
      <x:c r="B12" s="13"/>
      <x:c r="C12" s="13"/>
      <x:c r="D12" s="13"/>
      <x:c r="E12" s="13"/>
      <x:c r="F12" s="13"/>
      <x:c r="G12" s="13"/>
      <x:c r="H12" s="13"/>
      <x:c r="I12" s="13"/>
      <x:c r="J12" s="13"/>
      <x:c r="K12" s="13"/>
      <x:c r="L12" s="13"/>
      <x:c r="M12" s="13"/>
      <x:c r="N12" s="13"/>
      <x:c r="O12" s="13"/>
    </x:row>
    <x:row r="13">
      <x:c r="A13" s="13"/>
      <x:c r="B13" s="13"/>
      <x:c r="C13" s="13"/>
      <x:c r="D13" s="13"/>
      <x:c r="E13" s="13"/>
      <x:c r="F13" s="13"/>
      <x:c r="G13" s="13"/>
      <x:c r="H13" s="13"/>
      <x:c r="I13" s="13"/>
      <x:c r="J13" s="13"/>
      <x:c r="K13" s="13"/>
      <x:c r="L13" s="13"/>
      <x:c r="M13" s="13"/>
      <x:c r="N13" s="13"/>
      <x:c r="O13" s="13"/>
    </x:row>
    <x:row r="14">
      <x:c r="A14" s="13"/>
      <x:c r="B14" s="13"/>
      <x:c r="C14" s="13"/>
      <x:c r="D14" s="13"/>
      <x:c r="E14" s="13"/>
      <x:c r="F14" s="13"/>
      <x:c r="G14" s="13"/>
      <x:c r="H14" s="13"/>
      <x:c r="I14" s="13"/>
      <x:c r="J14" s="13"/>
      <x:c r="K14" s="13"/>
      <x:c r="L14" s="13"/>
      <x:c r="M14" s="13"/>
      <x:c r="N14" s="13"/>
      <x:c r="O14" s="13"/>
    </x:row>
    <x:row r="15">
      <x:c r="A15" s="13"/>
      <x:c r="B15" s="13"/>
      <x:c r="C15" s="13"/>
      <x:c r="D15" s="13"/>
      <x:c r="E15" s="13"/>
      <x:c r="F15" s="13"/>
      <x:c r="G15" s="13"/>
      <x:c r="H15" s="13"/>
      <x:c r="I15" s="13"/>
      <x:c r="J15" s="13"/>
      <x:c r="K15" s="13"/>
      <x:c r="L15" s="13"/>
      <x:c r="M15" s="13"/>
      <x:c r="N15" s="13"/>
      <x:c r="O15" s="13"/>
    </x:row>
    <x:row r="16">
      <x:c r="A16" s="13"/>
      <x:c r="B16" s="13"/>
      <x:c r="C16" s="13"/>
      <x:c r="D16" s="13"/>
      <x:c r="E16" s="13"/>
      <x:c r="F16" s="13"/>
      <x:c r="G16" s="13"/>
      <x:c r="H16" s="13"/>
      <x:c r="I16" s="13"/>
      <x:c r="J16" s="13"/>
      <x:c r="K16" s="13"/>
      <x:c r="L16" s="13"/>
      <x:c r="M16" s="13"/>
      <x:c r="N16" s="13"/>
      <x:c r="O16" s="13"/>
    </x:row>
    <x:row r="17">
      <x:c r="A17" s="13"/>
      <x:c r="B17" s="13"/>
      <x:c r="C17" s="13"/>
      <x:c r="D17" s="13"/>
      <x:c r="E17" s="13"/>
      <x:c r="F17" s="13"/>
      <x:c r="G17" s="13"/>
      <x:c r="H17" s="13"/>
      <x:c r="I17" s="13"/>
      <x:c r="J17" s="13"/>
      <x:c r="K17" s="13"/>
      <x:c r="L17" s="13"/>
      <x:c r="M17" s="13"/>
      <x:c r="N17" s="13"/>
      <x:c r="O17" s="13"/>
    </x:row>
    <x:row r="18">
      <x:c r="A18" s="13"/>
      <x:c r="B18" s="13"/>
      <x:c r="C18" s="13"/>
      <x:c r="D18" s="13"/>
      <x:c r="E18" s="13"/>
      <x:c r="F18" s="13"/>
      <x:c r="G18" s="13"/>
      <x:c r="H18" s="13"/>
      <x:c r="I18" s="13"/>
      <x:c r="J18" s="13"/>
      <x:c r="K18" s="13"/>
      <x:c r="L18" s="13"/>
      <x:c r="M18" s="13"/>
      <x:c r="N18" s="13"/>
      <x:c r="O18" s="13"/>
    </x:row>
    <x:row r="19">
      <x:c r="A19" s="13"/>
      <x:c r="B19" s="13"/>
      <x:c r="C19" s="13"/>
      <x:c r="D19" s="13"/>
      <x:c r="E19" s="13"/>
      <x:c r="F19" s="13"/>
      <x:c r="G19" s="13"/>
      <x:c r="H19" s="13"/>
      <x:c r="I19" s="13"/>
      <x:c r="J19" s="13"/>
      <x:c r="K19" s="13"/>
      <x:c r="L19" s="13"/>
      <x:c r="M19" s="13"/>
      <x:c r="N19" s="13"/>
      <x:c r="O19" s="13"/>
    </x:row>
    <x:row r="20">
      <x:c r="A20" s="13"/>
      <x:c r="B20" s="13"/>
      <x:c r="C20" s="13"/>
      <x:c r="D20" s="13"/>
      <x:c r="E20" s="13"/>
      <x:c r="F20" s="13"/>
      <x:c r="G20" s="13"/>
      <x:c r="H20" s="13"/>
      <x:c r="I20" s="13"/>
      <x:c r="J20" s="13"/>
      <x:c r="K20" s="13"/>
      <x:c r="L20" s="13"/>
      <x:c r="M20" s="13"/>
      <x:c r="N20" s="13"/>
      <x:c r="O20" s="13"/>
    </x:row>
    <x:row r="21">
      <x:c r="A21" s="13"/>
      <x:c r="B21" s="13"/>
      <x:c r="C21" s="13"/>
      <x:c r="D21" s="13"/>
      <x:c r="E21" s="13"/>
      <x:c r="F21" s="13"/>
      <x:c r="G21" s="13"/>
      <x:c r="H21" s="13"/>
      <x:c r="I21" s="13"/>
      <x:c r="J21" s="13"/>
      <x:c r="K21" s="13"/>
      <x:c r="L21" s="13"/>
      <x:c r="M21" s="13"/>
      <x:c r="N21" s="13"/>
      <x:c r="O21" s="13"/>
    </x:row>
    <x:row r="22">
      <x:c r="A22" s="13"/>
      <x:c r="B22" s="13"/>
      <x:c r="C22" s="13"/>
      <x:c r="D22" s="13"/>
      <x:c r="E22" s="13"/>
      <x:c r="F22" s="13"/>
      <x:c r="G22" s="13"/>
      <x:c r="H22" s="13"/>
      <x:c r="I22" s="13"/>
      <x:c r="J22" s="13"/>
      <x:c r="K22" s="13"/>
      <x:c r="L22" s="13"/>
      <x:c r="M22" s="13"/>
      <x:c r="N22" s="13"/>
      <x:c r="O22" s="13"/>
    </x:row>
    <x:row r="23">
      <x:c r="A23" s="13"/>
      <x:c r="B23" s="13"/>
      <x:c r="C23" s="13"/>
      <x:c r="D23" s="13"/>
      <x:c r="E23" s="13"/>
      <x:c r="F23" s="13"/>
      <x:c r="G23" s="13"/>
      <x:c r="H23" s="13"/>
      <x:c r="I23" s="13"/>
      <x:c r="J23" s="13"/>
      <x:c r="K23" s="13"/>
      <x:c r="L23" s="13"/>
      <x:c r="M23" s="13"/>
      <x:c r="N23" s="13"/>
      <x:c r="O23" s="13"/>
    </x:row>
    <x:row r="24">
      <x:c r="A24" s="13"/>
      <x:c r="B24" s="13"/>
      <x:c r="C24" s="13"/>
      <x:c r="D24" s="13"/>
      <x:c r="E24" s="13"/>
      <x:c r="F24" s="13"/>
      <x:c r="G24" s="13"/>
      <x:c r="H24" s="13"/>
      <x:c r="I24" s="13"/>
      <x:c r="J24" s="13"/>
      <x:c r="K24" s="13"/>
      <x:c r="L24" s="13"/>
      <x:c r="M24" s="13"/>
      <x:c r="N24" s="13"/>
      <x:c r="O24" s="13"/>
    </x:row>
    <x:row r="25">
      <x:c r="A25" s="13"/>
      <x:c r="B25" s="13"/>
      <x:c r="C25" s="13"/>
      <x:c r="D25" s="13"/>
      <x:c r="E25" s="13"/>
      <x:c r="F25" s="13"/>
      <x:c r="G25" s="13"/>
      <x:c r="H25" s="13"/>
      <x:c r="I25" s="13"/>
      <x:c r="J25" s="13"/>
      <x:c r="K25" s="13"/>
      <x:c r="L25" s="13"/>
      <x:c r="M25" s="13"/>
      <x:c r="N25" s="13"/>
      <x:c r="O25" s="13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  <x:col min="15" max="15" width="19" hidden="0" customWidth="1"/>
  </x:cols>
  <x:sheetData>
    <x:row r="1" ht="15" hidden="0" customHeight="1">
      <x:c r="A1" s="11" t="str">
        <x:v>活動</x:v>
      </x:c>
      <x:c r="B1" s="11"/>
      <x:c r="C1" s="11"/>
      <x:c r="D1" s="11"/>
      <x:c r="E1" s="11"/>
      <x:c r="F1" s="11"/>
      <x:c r="G1" s="11"/>
      <x:c r="H1" s="11"/>
      <x:c r="I1" s="11"/>
      <x:c r="J1" s="11"/>
      <x:c r="K1" s="11"/>
      <x:c r="L1" s="11"/>
      <x:c r="M1" s="11"/>
      <x:c r="N1" s="11"/>
      <x:c r="O1" s="11"/>
    </x:row>
    <x:row r="2">
      <x:c r="A2" s="12"/>
      <x:c r="B2" s="12"/>
      <x:c r="C2" s="12"/>
      <x:c r="D2" s="12"/>
      <x:c r="E2" s="12"/>
      <x:c r="F2" s="12"/>
      <x:c r="G2" s="12"/>
      <x:c r="H2" s="13"/>
      <x:c r="I2" s="13"/>
      <x:c r="J2" s="13"/>
      <x:c r="K2" s="13"/>
      <x:c r="L2" s="13"/>
      <x:c r="M2" s="13"/>
      <x:c r="N2" s="13"/>
      <x:c r="O2" s="13"/>
    </x:row>
    <x:row r="3" ht="15" hidden="0" customHeight="1">
      <x:c r="A3" s="9" t="str">
        <x:v>活動編號</x:v>
      </x:c>
      <x:c r="B3" s="9" t="str">
        <x:v>活動日期</x:v>
      </x:c>
      <x:c r="C3" s="9" t="str">
        <x:v>場地代碼</x:v>
      </x:c>
      <x:c r="D3" s="9" t="str">
        <x:v>負責人</x:v>
      </x:c>
      <x:c r="E3" s="9" t="str">
        <x:v>結案日期</x:v>
      </x:c>
      <x:c r="F3" s="9" t="str">
        <x:v>幣別</x:v>
      </x:c>
      <x:c r="G3" s="9" t="str">
        <x:v>核准</x:v>
      </x:c>
      <x:c r="H3" s="10"/>
      <x:c r="I3" s="10"/>
      <x:c r="J3" s="10"/>
      <x:c r="K3" s="10"/>
      <x:c r="L3" s="10"/>
      <x:c r="M3" s="10"/>
      <x:c r="N3" s="10"/>
      <x:c r="O3" s="10"/>
    </x:row>
    <x:row r="4" ht="15" hidden="0" customHeight="1">
      <x:c r="A4" s="12" t="str">
        <x:v>E-001</x:v>
      </x:c>
      <x:c r="B4" s="12" t="str">
        <x:v>2026-10-01</x:v>
      </x:c>
      <x:c r="C4" s="12" t="str">
        <x:v>VENUE-A</x:v>
      </x:c>
      <x:c r="D4" s="12" t="str">
        <x:v>活動營運</x:v>
      </x:c>
      <x:c r="E4" s="12" t="str">
        <x:v>2026-10-05</x:v>
      </x:c>
      <x:c r="F4" s="12" t="str">
        <x:v>USD</x:v>
      </x:c>
      <x:c r="G4" s="12" t="str">
        <x:v>已簽認</x:v>
      </x:c>
      <x:c r="H4" s="13"/>
      <x:c r="I4" s="13"/>
      <x:c r="J4" s="13"/>
      <x:c r="K4" s="13"/>
      <x:c r="L4" s="13"/>
      <x:c r="M4" s="13"/>
      <x:c r="N4" s="13"/>
      <x:c r="O4" s="13"/>
    </x:row>
    <x:row r="5">
      <x:c r="A5" s="13"/>
      <x:c r="B5" s="13"/>
      <x:c r="C5" s="13"/>
      <x:c r="D5" s="13"/>
      <x:c r="E5" s="13"/>
      <x:c r="F5" s="13"/>
      <x:c r="G5" s="13"/>
      <x:c r="H5" s="13"/>
      <x:c r="I5" s="13"/>
      <x:c r="J5" s="13"/>
      <x:c r="K5" s="13"/>
      <x:c r="L5" s="13"/>
      <x:c r="M5" s="13"/>
      <x:c r="N5" s="13"/>
      <x:c r="O5" s="13"/>
    </x:row>
    <x:row r="6">
      <x:c r="A6" s="13"/>
      <x:c r="B6" s="13"/>
      <x:c r="C6" s="13"/>
      <x:c r="D6" s="13"/>
      <x:c r="E6" s="13"/>
      <x:c r="F6" s="13"/>
      <x:c r="G6" s="13"/>
      <x:c r="H6" s="13"/>
      <x:c r="I6" s="13"/>
      <x:c r="J6" s="13"/>
      <x:c r="K6" s="13"/>
      <x:c r="L6" s="13"/>
      <x:c r="M6" s="13"/>
      <x:c r="N6" s="13"/>
      <x:c r="O6" s="13"/>
    </x:row>
    <x:row r="7">
      <x:c r="A7" s="13"/>
      <x:c r="B7" s="13"/>
      <x:c r="C7" s="13"/>
      <x:c r="D7" s="13"/>
      <x:c r="E7" s="13"/>
      <x:c r="F7" s="13"/>
      <x:c r="G7" s="13"/>
      <x:c r="H7" s="13"/>
      <x:c r="I7" s="13"/>
      <x:c r="J7" s="13"/>
      <x:c r="K7" s="13"/>
      <x:c r="L7" s="13"/>
      <x:c r="M7" s="13"/>
      <x:c r="N7" s="13"/>
      <x:c r="O7" s="13"/>
    </x:row>
    <x:row r="8">
      <x:c r="A8" s="13"/>
      <x:c r="B8" s="13"/>
      <x:c r="C8" s="13"/>
      <x:c r="D8" s="13"/>
      <x:c r="E8" s="13"/>
      <x:c r="F8" s="13"/>
      <x:c r="G8" s="13"/>
      <x:c r="H8" s="13"/>
      <x:c r="I8" s="13"/>
      <x:c r="J8" s="13"/>
      <x:c r="K8" s="13"/>
      <x:c r="L8" s="13"/>
      <x:c r="M8" s="13"/>
      <x:c r="N8" s="13"/>
      <x:c r="O8" s="13"/>
    </x:row>
    <x:row r="9">
      <x:c r="A9" s="13"/>
      <x:c r="B9" s="13"/>
      <x:c r="C9" s="13"/>
      <x:c r="D9" s="13"/>
      <x:c r="E9" s="13"/>
      <x:c r="F9" s="13"/>
      <x:c r="G9" s="13"/>
      <x:c r="H9" s="13"/>
      <x:c r="I9" s="13"/>
      <x:c r="J9" s="13"/>
      <x:c r="K9" s="13"/>
      <x:c r="L9" s="13"/>
      <x:c r="M9" s="13"/>
      <x:c r="N9" s="13"/>
      <x:c r="O9" s="13"/>
    </x:row>
    <x:row r="10">
      <x:c r="A10" s="13"/>
      <x:c r="B10" s="13"/>
      <x:c r="C10" s="13"/>
      <x:c r="D10" s="13"/>
      <x:c r="E10" s="13"/>
      <x:c r="F10" s="13"/>
      <x:c r="G10" s="13"/>
      <x:c r="H10" s="13"/>
      <x:c r="I10" s="13"/>
      <x:c r="J10" s="13"/>
      <x:c r="K10" s="13"/>
      <x:c r="L10" s="13"/>
      <x:c r="M10" s="13"/>
      <x:c r="N10" s="13"/>
      <x:c r="O10" s="13"/>
    </x:row>
    <x:row r="11">
      <x:c r="A11" s="13"/>
      <x:c r="B11" s="13"/>
      <x:c r="C11" s="13"/>
      <x:c r="D11" s="13"/>
      <x:c r="E11" s="13"/>
      <x:c r="F11" s="13"/>
      <x:c r="G11" s="13"/>
      <x:c r="H11" s="13"/>
      <x:c r="I11" s="13"/>
      <x:c r="J11" s="13"/>
      <x:c r="K11" s="13"/>
      <x:c r="L11" s="13"/>
      <x:c r="M11" s="13"/>
      <x:c r="N11" s="13"/>
      <x:c r="O11" s="13"/>
    </x:row>
    <x:row r="12">
      <x:c r="A12" s="13"/>
      <x:c r="B12" s="13"/>
      <x:c r="C12" s="13"/>
      <x:c r="D12" s="13"/>
      <x:c r="E12" s="13"/>
      <x:c r="F12" s="13"/>
      <x:c r="G12" s="13"/>
      <x:c r="H12" s="13"/>
      <x:c r="I12" s="13"/>
      <x:c r="J12" s="13"/>
      <x:c r="K12" s="13"/>
      <x:c r="L12" s="13"/>
      <x:c r="M12" s="13"/>
      <x:c r="N12" s="13"/>
      <x:c r="O12" s="13"/>
    </x:row>
    <x:row r="13">
      <x:c r="A13" s="13"/>
      <x:c r="B13" s="13"/>
      <x:c r="C13" s="13"/>
      <x:c r="D13" s="13"/>
      <x:c r="E13" s="13"/>
      <x:c r="F13" s="13"/>
      <x:c r="G13" s="13"/>
      <x:c r="H13" s="13"/>
      <x:c r="I13" s="13"/>
      <x:c r="J13" s="13"/>
      <x:c r="K13" s="13"/>
      <x:c r="L13" s="13"/>
      <x:c r="M13" s="13"/>
      <x:c r="N13" s="13"/>
      <x:c r="O13" s="13"/>
    </x:row>
    <x:row r="14">
      <x:c r="A14" s="13"/>
      <x:c r="B14" s="13"/>
      <x:c r="C14" s="13"/>
      <x:c r="D14" s="13"/>
      <x:c r="E14" s="13"/>
      <x:c r="F14" s="13"/>
      <x:c r="G14" s="13"/>
      <x:c r="H14" s="13"/>
      <x:c r="I14" s="13"/>
      <x:c r="J14" s="13"/>
      <x:c r="K14" s="13"/>
      <x:c r="L14" s="13"/>
      <x:c r="M14" s="13"/>
      <x:c r="N14" s="13"/>
      <x:c r="O14" s="13"/>
    </x:row>
    <x:row r="15">
      <x:c r="A15" s="13"/>
      <x:c r="B15" s="13"/>
      <x:c r="C15" s="13"/>
      <x:c r="D15" s="13"/>
      <x:c r="E15" s="13"/>
      <x:c r="F15" s="13"/>
      <x:c r="G15" s="13"/>
      <x:c r="H15" s="13"/>
      <x:c r="I15" s="13"/>
      <x:c r="J15" s="13"/>
      <x:c r="K15" s="13"/>
      <x:c r="L15" s="13"/>
      <x:c r="M15" s="13"/>
      <x:c r="N15" s="13"/>
      <x:c r="O15" s="13"/>
    </x:row>
    <x:row r="16">
      <x:c r="A16" s="13"/>
      <x:c r="B16" s="13"/>
      <x:c r="C16" s="13"/>
      <x:c r="D16" s="13"/>
      <x:c r="E16" s="13"/>
      <x:c r="F16" s="13"/>
      <x:c r="G16" s="13"/>
      <x:c r="H16" s="13"/>
      <x:c r="I16" s="13"/>
      <x:c r="J16" s="13"/>
      <x:c r="K16" s="13"/>
      <x:c r="L16" s="13"/>
      <x:c r="M16" s="13"/>
      <x:c r="N16" s="13"/>
      <x:c r="O16" s="13"/>
    </x:row>
    <x:row r="17">
      <x:c r="A17" s="13"/>
      <x:c r="B17" s="13"/>
      <x:c r="C17" s="13"/>
      <x:c r="D17" s="13"/>
      <x:c r="E17" s="13"/>
      <x:c r="F17" s="13"/>
      <x:c r="G17" s="13"/>
      <x:c r="H17" s="13"/>
      <x:c r="I17" s="13"/>
      <x:c r="J17" s="13"/>
      <x:c r="K17" s="13"/>
      <x:c r="L17" s="13"/>
      <x:c r="M17" s="13"/>
      <x:c r="N17" s="13"/>
      <x:c r="O17" s="13"/>
    </x:row>
    <x:row r="18">
      <x:c r="A18" s="13"/>
      <x:c r="B18" s="13"/>
      <x:c r="C18" s="13"/>
      <x:c r="D18" s="13"/>
      <x:c r="E18" s="13"/>
      <x:c r="F18" s="13"/>
      <x:c r="G18" s="13"/>
      <x:c r="H18" s="13"/>
      <x:c r="I18" s="13"/>
      <x:c r="J18" s="13"/>
      <x:c r="K18" s="13"/>
      <x:c r="L18" s="13"/>
      <x:c r="M18" s="13"/>
      <x:c r="N18" s="13"/>
      <x:c r="O18" s="13"/>
    </x:row>
    <x:row r="19">
      <x:c r="A19" s="13"/>
      <x:c r="B19" s="13"/>
      <x:c r="C19" s="13"/>
      <x:c r="D19" s="13"/>
      <x:c r="E19" s="13"/>
      <x:c r="F19" s="13"/>
      <x:c r="G19" s="13"/>
      <x:c r="H19" s="13"/>
      <x:c r="I19" s="13"/>
      <x:c r="J19" s="13"/>
      <x:c r="K19" s="13"/>
      <x:c r="L19" s="13"/>
      <x:c r="M19" s="13"/>
      <x:c r="N19" s="13"/>
      <x:c r="O19" s="13"/>
    </x:row>
    <x:row r="20">
      <x:c r="A20" s="13"/>
      <x:c r="B20" s="13"/>
      <x:c r="C20" s="13"/>
      <x:c r="D20" s="13"/>
      <x:c r="E20" s="13"/>
      <x:c r="F20" s="13"/>
      <x:c r="G20" s="13"/>
      <x:c r="H20" s="13"/>
      <x:c r="I20" s="13"/>
      <x:c r="J20" s="13"/>
      <x:c r="K20" s="13"/>
      <x:c r="L20" s="13"/>
      <x:c r="M20" s="13"/>
      <x:c r="N20" s="13"/>
      <x:c r="O20" s="13"/>
    </x:row>
    <x:row r="21">
      <x:c r="A21" s="13"/>
      <x:c r="B21" s="13"/>
      <x:c r="C21" s="13"/>
      <x:c r="D21" s="13"/>
      <x:c r="E21" s="13"/>
      <x:c r="F21" s="13"/>
      <x:c r="G21" s="13"/>
      <x:c r="H21" s="13"/>
      <x:c r="I21" s="13"/>
      <x:c r="J21" s="13"/>
      <x:c r="K21" s="13"/>
      <x:c r="L21" s="13"/>
      <x:c r="M21" s="13"/>
      <x:c r="N21" s="13"/>
      <x:c r="O21" s="13"/>
    </x:row>
    <x:row r="22">
      <x:c r="A22" s="13"/>
      <x:c r="B22" s="13"/>
      <x:c r="C22" s="13"/>
      <x:c r="D22" s="13"/>
      <x:c r="E22" s="13"/>
      <x:c r="F22" s="13"/>
      <x:c r="G22" s="13"/>
      <x:c r="H22" s="13"/>
      <x:c r="I22" s="13"/>
      <x:c r="J22" s="13"/>
      <x:c r="K22" s="13"/>
      <x:c r="L22" s="13"/>
      <x:c r="M22" s="13"/>
      <x:c r="N22" s="13"/>
      <x:c r="O22" s="13"/>
    </x:row>
    <x:row r="23">
      <x:c r="A23" s="13"/>
      <x:c r="B23" s="13"/>
      <x:c r="C23" s="13"/>
      <x:c r="D23" s="13"/>
      <x:c r="E23" s="13"/>
      <x:c r="F23" s="13"/>
      <x:c r="G23" s="13"/>
      <x:c r="H23" s="13"/>
      <x:c r="I23" s="13"/>
      <x:c r="J23" s="13"/>
      <x:c r="K23" s="13"/>
      <x:c r="L23" s="13"/>
      <x:c r="M23" s="13"/>
      <x:c r="N23" s="13"/>
      <x:c r="O23" s="13"/>
    </x:row>
    <x:row r="24">
      <x:c r="A24" s="13"/>
      <x:c r="B24" s="13"/>
      <x:c r="C24" s="13"/>
      <x:c r="D24" s="13"/>
      <x:c r="E24" s="13"/>
      <x:c r="F24" s="13"/>
      <x:c r="G24" s="13"/>
      <x:c r="H24" s="13"/>
      <x:c r="I24" s="13"/>
      <x:c r="J24" s="13"/>
      <x:c r="K24" s="13"/>
      <x:c r="L24" s="13"/>
      <x:c r="M24" s="13"/>
      <x:c r="N24" s="13"/>
      <x:c r="O24" s="13"/>
    </x:row>
    <x:row r="25">
      <x:c r="A25" s="13"/>
      <x:c r="B25" s="13"/>
      <x:c r="C25" s="13"/>
      <x:c r="D25" s="13"/>
      <x:c r="E25" s="13"/>
      <x:c r="F25" s="13"/>
      <x:c r="G25" s="13"/>
      <x:c r="H25" s="13"/>
      <x:c r="I25" s="13"/>
      <x:c r="J25" s="13"/>
      <x:c r="K25" s="13"/>
      <x:c r="L25" s="13"/>
      <x:c r="M25" s="13"/>
      <x:c r="N25" s="13"/>
      <x:c r="O25" s="1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  <x:col min="15" max="15" width="19" hidden="0" customWidth="1"/>
  </x:cols>
  <x:sheetData>
    <x:row r="1" ht="15" hidden="0" customHeight="1">
      <x:c r="A1" s="11" t="str">
        <x:v>訂單</x:v>
      </x:c>
      <x:c r="B1" s="11"/>
      <x:c r="C1" s="11"/>
      <x:c r="D1" s="11"/>
      <x:c r="E1" s="11"/>
      <x:c r="F1" s="11"/>
      <x:c r="G1" s="11"/>
      <x:c r="H1" s="11"/>
      <x:c r="I1" s="11"/>
      <x:c r="J1" s="11"/>
      <x:c r="K1" s="11"/>
      <x:c r="L1" s="11"/>
      <x:c r="M1" s="11"/>
      <x:c r="N1" s="11"/>
      <x:c r="O1" s="11"/>
    </x:row>
    <x:row r="2">
      <x:c r="A2" s="12"/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3"/>
      <x:c r="M2" s="13"/>
      <x:c r="N2" s="13"/>
      <x:c r="O2" s="13"/>
    </x:row>
    <x:row r="3" ht="15" hidden="0" customHeight="1">
      <x:c r="A3" s="9" t="str">
        <x:v>訂單編號</x:v>
      </x:c>
      <x:c r="B3" s="9" t="str">
        <x:v>活動編號</x:v>
      </x:c>
      <x:c r="C3" s="9" t="str">
        <x:v>品項代碼</x:v>
      </x:c>
      <x:c r="D3" s="9" t="str">
        <x:v>訂購數量</x:v>
      </x:c>
      <x:c r="E3" s="9" t="str">
        <x:v>實收數量</x:v>
      </x:c>
      <x:c r="F3" s="9" t="str">
        <x:v>單價</x:v>
      </x:c>
      <x:c r="G3" s="9" t="str">
        <x:v>幣別</x:v>
      </x:c>
      <x:c r="H3" s="9" t="str">
        <x:v>供應條款參照</x:v>
      </x:c>
      <x:c r="I3" s="9" t="str">
        <x:v>客製化？</x:v>
      </x:c>
      <x:c r="J3" s="9" t="str">
        <x:v>負責人</x:v>
      </x:c>
      <x:c r="K3" s="9" t="str">
        <x:v>檢查</x:v>
      </x:c>
      <x:c r="L3" s="10"/>
      <x:c r="M3" s="10"/>
      <x:c r="N3" s="10"/>
      <x:c r="O3" s="10"/>
    </x:row>
    <x:row r="4" ht="15" hidden="0" customHeight="1">
      <x:c r="A4" s="12" t="str">
        <x:v>O-101</x:v>
      </x:c>
      <x:c r="B4" s="12" t="str">
        <x:v>E-001</x:v>
      </x:c>
      <x:c r="C4" s="12" t="str">
        <x:v>KIT-STD</x:v>
      </x:c>
      <x:c r="D4" s="12" t="n">
        <x:v>100</x:v>
      </x:c>
      <x:c r="E4" s="12" t="n">
        <x:v>100</x:v>
      </x:c>
      <x:c r="F4" s="12" t="n">
        <x:v>25</x:v>
      </x:c>
      <x:c r="G4" s="12" t="str">
        <x:v>USD</x:v>
      </x:c>
      <x:c r="H4" s="12" t="str">
        <x:v>TERM-001</x:v>
      </x:c>
      <x:c r="I4" s="12" t="str">
        <x:v>否</x:v>
      </x:c>
      <x:c r="J4" s="12" t="str">
        <x:v>財務</x:v>
      </x:c>
      <x:c r="K4" s="12" t="n">
        <x:f>IF(A4="","",COUNTIF($A$4:$A$100,A4))</x:f>
        <x:v>1</x:v>
      </x:c>
      <x:c r="L4" s="13"/>
      <x:c r="M4" s="13"/>
      <x:c r="N4" s="13"/>
      <x:c r="O4" s="13"/>
    </x:row>
    <x:row r="5" ht="15" hidden="0" customHeight="1">
      <x:c r="A5" s="12" t="str">
        <x:v>O-102</x:v>
      </x:c>
      <x:c r="B5" s="12" t="str">
        <x:v>E-001</x:v>
      </x:c>
      <x:c r="C5" s="12" t="str">
        <x:v>KIT-PER</x:v>
      </x:c>
      <x:c r="D5" s="12" t="n">
        <x:v>20</x:v>
      </x:c>
      <x:c r="E5" s="12" t="n">
        <x:v>20</x:v>
      </x:c>
      <x:c r="F5" s="12" t="n">
        <x:v>40</x:v>
      </x:c>
      <x:c r="G5" s="12" t="str">
        <x:v>USD</x:v>
      </x:c>
      <x:c r="H5" s="12" t="str">
        <x:v>TERM-002</x:v>
      </x:c>
      <x:c r="I5" s="12" t="str">
        <x:v>是</x:v>
      </x:c>
      <x:c r="J5" s="12" t="str">
        <x:v>財務</x:v>
      </x:c>
      <x:c r="K5" s="12" t="n">
        <x:f>IF(A5="","",COUNTIF($A$4:$A$100,A5))</x:f>
        <x:v>1</x:v>
      </x:c>
      <x:c r="L5" s="13"/>
      <x:c r="M5" s="13"/>
      <x:c r="N5" s="13"/>
      <x:c r="O5" s="13"/>
    </x:row>
    <x:row r="6" ht="15" hidden="0" customHeight="1">
      <x:c r="A6" s="12"/>
      <x:c r="B6" s="12"/>
      <x:c r="C6" s="12"/>
      <x:c r="D6" s="12"/>
      <x:c r="E6" s="12"/>
      <x:c r="F6" s="12"/>
      <x:c r="G6" s="12"/>
      <x:c r="H6" s="12"/>
      <x:c r="I6" s="12"/>
      <x:c r="J6" s="12"/>
      <x:c r="K6" s="12" t="str">
        <x:f>IF(A6="","",COUNTIF($A$4:$A$100,A6))</x:f>
      </x:c>
      <x:c r="L6" s="13"/>
      <x:c r="M6" s="13"/>
      <x:c r="N6" s="13"/>
      <x:c r="O6" s="13"/>
    </x:row>
    <x:row r="7" ht="15" hidden="0" customHeight="1">
      <x:c r="A7" s="12"/>
      <x:c r="B7" s="12"/>
      <x:c r="C7" s="12"/>
      <x:c r="D7" s="12"/>
      <x:c r="E7" s="12"/>
      <x:c r="F7" s="12"/>
      <x:c r="G7" s="12"/>
      <x:c r="H7" s="12"/>
      <x:c r="I7" s="12"/>
      <x:c r="J7" s="12"/>
      <x:c r="K7" s="12" t="str">
        <x:f>IF(A7="","",COUNTIF($A$4:$A$100,A7))</x:f>
      </x:c>
      <x:c r="L7" s="13"/>
      <x:c r="M7" s="13"/>
      <x:c r="N7" s="13"/>
      <x:c r="O7" s="13"/>
    </x:row>
    <x:row r="8" ht="15" hidden="0" customHeight="1">
      <x:c r="A8" s="12"/>
      <x:c r="B8" s="12"/>
      <x:c r="C8" s="12"/>
      <x:c r="D8" s="12"/>
      <x:c r="E8" s="12"/>
      <x:c r="F8" s="12"/>
      <x:c r="G8" s="12"/>
      <x:c r="H8" s="12"/>
      <x:c r="I8" s="12"/>
      <x:c r="J8" s="12"/>
      <x:c r="K8" s="12" t="str">
        <x:f>IF(A8="","",COUNTIF($A$4:$A$100,A8))</x:f>
      </x:c>
      <x:c r="L8" s="13"/>
      <x:c r="M8" s="13"/>
      <x:c r="N8" s="13"/>
      <x:c r="O8" s="13"/>
    </x:row>
    <x:row r="9" ht="15" hidden="0" customHeight="1">
      <x:c r="A9" s="12"/>
      <x:c r="B9" s="12"/>
      <x:c r="C9" s="12"/>
      <x:c r="D9" s="12"/>
      <x:c r="E9" s="12"/>
      <x:c r="F9" s="12"/>
      <x:c r="G9" s="12"/>
      <x:c r="H9" s="12"/>
      <x:c r="I9" s="12"/>
      <x:c r="J9" s="12"/>
      <x:c r="K9" s="12" t="str">
        <x:f>IF(A9="","",COUNTIF($A$4:$A$100,A9))</x:f>
      </x:c>
      <x:c r="L9" s="13"/>
      <x:c r="M9" s="13"/>
      <x:c r="N9" s="13"/>
      <x:c r="O9" s="13"/>
    </x:row>
    <x:row r="10" ht="15" hidden="0" customHeight="1">
      <x:c r="A10" s="12"/>
      <x:c r="B10" s="12"/>
      <x:c r="C10" s="12"/>
      <x:c r="D10" s="12"/>
      <x:c r="E10" s="12"/>
      <x:c r="F10" s="12"/>
      <x:c r="G10" s="12"/>
      <x:c r="H10" s="12"/>
      <x:c r="I10" s="12"/>
      <x:c r="J10" s="12"/>
      <x:c r="K10" s="12" t="str">
        <x:f>IF(A10="","",COUNTIF($A$4:$A$100,A10))</x:f>
      </x:c>
      <x:c r="L10" s="13"/>
      <x:c r="M10" s="13"/>
      <x:c r="N10" s="13"/>
      <x:c r="O10" s="13"/>
    </x:row>
    <x:row r="11" ht="15" hidden="0" customHeight="1">
      <x:c r="A11" s="12"/>
      <x:c r="B11" s="12"/>
      <x:c r="C11" s="12"/>
      <x:c r="D11" s="12"/>
      <x:c r="E11" s="12"/>
      <x:c r="F11" s="12"/>
      <x:c r="G11" s="12"/>
      <x:c r="H11" s="12"/>
      <x:c r="I11" s="12"/>
      <x:c r="J11" s="12"/>
      <x:c r="K11" s="12" t="str">
        <x:f>IF(A11="","",COUNTIF($A$4:$A$100,A11))</x:f>
      </x:c>
      <x:c r="L11" s="13"/>
      <x:c r="M11" s="13"/>
      <x:c r="N11" s="13"/>
      <x:c r="O11" s="13"/>
    </x:row>
    <x:row r="12" ht="15" hidden="0" customHeight="1">
      <x:c r="A12" s="12"/>
      <x:c r="B12" s="12"/>
      <x:c r="C12" s="12"/>
      <x:c r="D12" s="12"/>
      <x:c r="E12" s="12"/>
      <x:c r="F12" s="12"/>
      <x:c r="G12" s="12"/>
      <x:c r="H12" s="12"/>
      <x:c r="I12" s="12"/>
      <x:c r="J12" s="12"/>
      <x:c r="K12" s="12" t="str">
        <x:f>IF(A12="","",COUNTIF($A$4:$A$100,A12))</x:f>
      </x:c>
      <x:c r="L12" s="13"/>
      <x:c r="M12" s="13"/>
      <x:c r="N12" s="13"/>
      <x:c r="O12" s="13"/>
    </x:row>
    <x:row r="13" ht="15" hidden="0" customHeight="1">
      <x:c r="A13" s="12"/>
      <x:c r="B13" s="12"/>
      <x:c r="C13" s="12"/>
      <x:c r="D13" s="12"/>
      <x:c r="E13" s="12"/>
      <x:c r="F13" s="12"/>
      <x:c r="G13" s="12"/>
      <x:c r="H13" s="12"/>
      <x:c r="I13" s="12"/>
      <x:c r="J13" s="12"/>
      <x:c r="K13" s="12" t="str">
        <x:f>IF(A13="","",COUNTIF($A$4:$A$100,A13))</x:f>
      </x:c>
      <x:c r="L13" s="13"/>
      <x:c r="M13" s="13"/>
      <x:c r="N13" s="13"/>
      <x:c r="O13" s="13"/>
    </x:row>
    <x:row r="14" ht="15" hidden="0" customHeight="1">
      <x:c r="A14" s="12"/>
      <x:c r="B14" s="12"/>
      <x:c r="C14" s="12"/>
      <x:c r="D14" s="12"/>
      <x:c r="E14" s="12"/>
      <x:c r="F14" s="12"/>
      <x:c r="G14" s="12"/>
      <x:c r="H14" s="12"/>
      <x:c r="I14" s="12"/>
      <x:c r="J14" s="12"/>
      <x:c r="K14" s="12" t="str">
        <x:f>IF(A14="","",COUNTIF($A$4:$A$100,A14))</x:f>
      </x:c>
      <x:c r="L14" s="13"/>
      <x:c r="M14" s="13"/>
      <x:c r="N14" s="13"/>
      <x:c r="O14" s="13"/>
    </x:row>
    <x:row r="15" ht="15" hidden="0" customHeight="1">
      <x:c r="A15" s="12"/>
      <x:c r="B15" s="12"/>
      <x:c r="C15" s="12"/>
      <x:c r="D15" s="12"/>
      <x:c r="E15" s="12"/>
      <x:c r="F15" s="12"/>
      <x:c r="G15" s="12"/>
      <x:c r="H15" s="12"/>
      <x:c r="I15" s="12"/>
      <x:c r="J15" s="12"/>
      <x:c r="K15" s="12" t="str">
        <x:f>IF(A15="","",COUNTIF($A$4:$A$100,A15))</x:f>
      </x:c>
      <x:c r="L15" s="13"/>
      <x:c r="M15" s="13"/>
      <x:c r="N15" s="13"/>
      <x:c r="O15" s="13"/>
    </x:row>
    <x:row r="16" ht="15" hidden="0" customHeight="1">
      <x:c r="A16" s="12"/>
      <x:c r="B16" s="12"/>
      <x:c r="C16" s="12"/>
      <x:c r="D16" s="12"/>
      <x:c r="E16" s="12"/>
      <x:c r="F16" s="12"/>
      <x:c r="G16" s="12"/>
      <x:c r="H16" s="12"/>
      <x:c r="I16" s="12"/>
      <x:c r="J16" s="12"/>
      <x:c r="K16" s="12" t="str">
        <x:f>IF(A16="","",COUNTIF($A$4:$A$100,A16))</x:f>
      </x:c>
      <x:c r="L16" s="13"/>
      <x:c r="M16" s="13"/>
      <x:c r="N16" s="13"/>
      <x:c r="O16" s="13"/>
    </x:row>
    <x:row r="17" ht="15" hidden="0" customHeight="1">
      <x:c r="A17" s="12"/>
      <x:c r="B17" s="12"/>
      <x:c r="C17" s="12"/>
      <x:c r="D17" s="12"/>
      <x:c r="E17" s="12"/>
      <x:c r="F17" s="12"/>
      <x:c r="G17" s="12"/>
      <x:c r="H17" s="12"/>
      <x:c r="I17" s="12"/>
      <x:c r="J17" s="12"/>
      <x:c r="K17" s="12" t="str">
        <x:f>IF(A17="","",COUNTIF($A$4:$A$100,A17))</x:f>
      </x:c>
      <x:c r="L17" s="13"/>
      <x:c r="M17" s="13"/>
      <x:c r="N17" s="13"/>
      <x:c r="O17" s="13"/>
    </x:row>
    <x:row r="18" ht="15" hidden="0" customHeight="1">
      <x:c r="A18" s="12"/>
      <x:c r="B18" s="12"/>
      <x:c r="C18" s="12"/>
      <x:c r="D18" s="12"/>
      <x:c r="E18" s="12"/>
      <x:c r="F18" s="12"/>
      <x:c r="G18" s="12"/>
      <x:c r="H18" s="12"/>
      <x:c r="I18" s="12"/>
      <x:c r="J18" s="12"/>
      <x:c r="K18" s="12" t="str">
        <x:f>IF(A18="","",COUNTIF($A$4:$A$100,A18))</x:f>
      </x:c>
      <x:c r="L18" s="13"/>
      <x:c r="M18" s="13"/>
      <x:c r="N18" s="13"/>
      <x:c r="O18" s="13"/>
    </x:row>
    <x:row r="19" ht="15" hidden="0" customHeight="1">
      <x:c r="A19" s="12"/>
      <x:c r="B19" s="12"/>
      <x:c r="C19" s="12"/>
      <x:c r="D19" s="12"/>
      <x:c r="E19" s="12"/>
      <x:c r="F19" s="12"/>
      <x:c r="G19" s="12"/>
      <x:c r="H19" s="12"/>
      <x:c r="I19" s="12"/>
      <x:c r="J19" s="12"/>
      <x:c r="K19" s="12" t="str">
        <x:f>IF(A19="","",COUNTIF($A$4:$A$100,A19))</x:f>
      </x:c>
      <x:c r="L19" s="13"/>
      <x:c r="M19" s="13"/>
      <x:c r="N19" s="13"/>
      <x:c r="O19" s="13"/>
    </x:row>
    <x:row r="20" ht="15" hidden="0" customHeight="1">
      <x:c r="A20" s="12"/>
      <x:c r="B20" s="12"/>
      <x:c r="C20" s="12"/>
      <x:c r="D20" s="12"/>
      <x:c r="E20" s="12"/>
      <x:c r="F20" s="12"/>
      <x:c r="G20" s="12"/>
      <x:c r="H20" s="12"/>
      <x:c r="I20" s="12"/>
      <x:c r="J20" s="12"/>
      <x:c r="K20" s="12" t="str">
        <x:f>IF(A20="","",COUNTIF($A$4:$A$100,A20))</x:f>
      </x:c>
      <x:c r="L20" s="13"/>
      <x:c r="M20" s="13"/>
      <x:c r="N20" s="13"/>
      <x:c r="O20" s="13"/>
    </x:row>
    <x:row r="21" ht="15" hidden="0" customHeight="1">
      <x:c r="A21" s="12"/>
      <x:c r="B21" s="12"/>
      <x:c r="C21" s="12"/>
      <x:c r="D21" s="12"/>
      <x:c r="E21" s="12"/>
      <x:c r="F21" s="12"/>
      <x:c r="G21" s="12"/>
      <x:c r="H21" s="12"/>
      <x:c r="I21" s="12"/>
      <x:c r="J21" s="12"/>
      <x:c r="K21" s="12" t="str">
        <x:f>IF(A21="","",COUNTIF($A$4:$A$100,A21))</x:f>
      </x:c>
      <x:c r="L21" s="13"/>
      <x:c r="M21" s="13"/>
      <x:c r="N21" s="13"/>
      <x:c r="O21" s="13"/>
    </x:row>
    <x:row r="22" ht="15" hidden="0" customHeight="1">
      <x:c r="A22" s="12"/>
      <x:c r="B22" s="12"/>
      <x:c r="C22" s="12"/>
      <x:c r="D22" s="12"/>
      <x:c r="E22" s="12"/>
      <x:c r="F22" s="12"/>
      <x:c r="G22" s="12"/>
      <x:c r="H22" s="12"/>
      <x:c r="I22" s="12"/>
      <x:c r="J22" s="12"/>
      <x:c r="K22" s="12" t="str">
        <x:f>IF(A22="","",COUNTIF($A$4:$A$100,A22))</x:f>
      </x:c>
      <x:c r="L22" s="13"/>
      <x:c r="M22" s="13"/>
      <x:c r="N22" s="13"/>
      <x:c r="O22" s="13"/>
    </x:row>
    <x:row r="23" ht="15" hidden="0" customHeight="1">
      <x:c r="A23" s="12"/>
      <x:c r="B23" s="12"/>
      <x:c r="C23" s="12"/>
      <x:c r="D23" s="12"/>
      <x:c r="E23" s="12"/>
      <x:c r="F23" s="12"/>
      <x:c r="G23" s="12"/>
      <x:c r="H23" s="12"/>
      <x:c r="I23" s="12"/>
      <x:c r="J23" s="12"/>
      <x:c r="K23" s="12" t="str">
        <x:f>IF(A23="","",COUNTIF($A$4:$A$100,A23))</x:f>
      </x:c>
      <x:c r="L23" s="13"/>
      <x:c r="M23" s="13"/>
      <x:c r="N23" s="13"/>
      <x:c r="O23" s="13"/>
    </x:row>
    <x:row r="24" ht="15" hidden="0" customHeight="1">
      <x:c r="A24" s="12"/>
      <x:c r="B24" s="12"/>
      <x:c r="C24" s="12"/>
      <x:c r="D24" s="12"/>
      <x:c r="E24" s="12"/>
      <x:c r="F24" s="12"/>
      <x:c r="G24" s="12"/>
      <x:c r="H24" s="12"/>
      <x:c r="I24" s="12"/>
      <x:c r="J24" s="12"/>
      <x:c r="K24" s="12" t="str">
        <x:f>IF(A24="","",COUNTIF($A$4:$A$100,A24))</x:f>
      </x:c>
      <x:c r="L24" s="13"/>
      <x:c r="M24" s="13"/>
      <x:c r="N24" s="13"/>
      <x:c r="O24" s="13"/>
    </x:row>
    <x:row r="25" ht="15" hidden="0" customHeight="1">
      <x:c r="A25" s="12"/>
      <x:c r="B25" s="12"/>
      <x:c r="C25" s="12"/>
      <x:c r="D25" s="12"/>
      <x:c r="E25" s="12"/>
      <x:c r="F25" s="12"/>
      <x:c r="G25" s="12"/>
      <x:c r="H25" s="12"/>
      <x:c r="I25" s="12"/>
      <x:c r="J25" s="12"/>
      <x:c r="K25" s="12" t="str">
        <x:f>IF(A25="","",COUNTIF($A$4:$A$100,A25))</x:f>
      </x:c>
      <x:c r="L25" s="13"/>
      <x:c r="M25" s="13"/>
      <x:c r="N25" s="13"/>
      <x:c r="O25" s="13"/>
    </x:row>
    <x:row r="26" ht="15" hidden="0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 t="str">
        <x:f>IF(A26="","",COUNTIF($A$4:$A$100,A26))</x:f>
      </x:c>
    </x:row>
    <x:row r="27" ht="15" hidden="0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 t="str">
        <x:f>IF(A27="","",COUNTIF($A$4:$A$100,A27))</x:f>
      </x:c>
    </x:row>
    <x:row r="28" ht="15" hidden="0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 t="str">
        <x:f>IF(A28="","",COUNTIF($A$4:$A$100,A28))</x:f>
      </x:c>
    </x:row>
    <x:row r="29" ht="15" hidden="0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 t="str">
        <x:f>IF(A29="","",COUNTIF($A$4:$A$100,A29))</x:f>
      </x:c>
    </x:row>
    <x:row r="30" ht="15" hidden="0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 t="str">
        <x:f>IF(A30="","",COUNTIF($A$4:$A$100,A30))</x:f>
      </x:c>
    </x:row>
    <x:row r="31" ht="15" hidden="0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 t="str">
        <x:f>IF(A31="","",COUNTIF($A$4:$A$100,A31))</x:f>
      </x:c>
    </x:row>
    <x:row r="32" ht="15" hidden="0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 t="str">
        <x:f>IF(A32="","",COUNTIF($A$4:$A$100,A32))</x:f>
      </x:c>
    </x:row>
    <x:row r="33" ht="15" hidden="0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 t="str">
        <x:f>IF(A33="","",COUNTIF($A$4:$A$100,A33))</x:f>
      </x:c>
    </x:row>
    <x:row r="34" ht="15" hidden="0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 t="str">
        <x:f>IF(A34="","",COUNTIF($A$4:$A$100,A34))</x:f>
      </x:c>
    </x:row>
    <x:row r="35" ht="15" hidden="0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 t="str">
        <x:f>IF(A35="","",COUNTIF($A$4:$A$100,A35))</x:f>
      </x:c>
    </x:row>
    <x:row r="36" ht="15" hidden="0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 t="str">
        <x:f>IF(A36="","",COUNTIF($A$4:$A$100,A36))</x:f>
      </x:c>
    </x:row>
    <x:row r="37" ht="15" hidden="0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 t="str">
        <x:f>IF(A37="","",COUNTIF($A$4:$A$100,A37))</x:f>
      </x:c>
    </x:row>
    <x:row r="38" ht="15" hidden="0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 t="str">
        <x:f>IF(A38="","",COUNTIF($A$4:$A$100,A38))</x:f>
      </x:c>
    </x:row>
    <x:row r="39" ht="15" hidden="0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 t="str">
        <x:f>IF(A39="","",COUNTIF($A$4:$A$100,A39))</x:f>
      </x:c>
    </x:row>
    <x:row r="40" ht="15" hidden="0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 t="str">
        <x:f>IF(A40="","",COUNTIF($A$4:$A$100,A40))</x:f>
      </x:c>
    </x:row>
    <x:row r="41" ht="15" hidden="0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 t="str">
        <x:f>IF(A41="","",COUNTIF($A$4:$A$100,A41))</x:f>
      </x:c>
    </x:row>
    <x:row r="42" ht="15" hidden="0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 t="str">
        <x:f>IF(A42="","",COUNTIF($A$4:$A$100,A42))</x:f>
      </x:c>
    </x:row>
    <x:row r="43" ht="15" hidden="0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 t="str">
        <x:f>IF(A43="","",COUNTIF($A$4:$A$100,A43))</x:f>
      </x:c>
    </x:row>
    <x:row r="44" ht="15" hidden="0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 t="str">
        <x:f>IF(A44="","",COUNTIF($A$4:$A$100,A44))</x:f>
      </x:c>
    </x:row>
    <x:row r="45" ht="15" hidden="0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 t="str">
        <x:f>IF(A45="","",COUNTIF($A$4:$A$100,A45))</x:f>
      </x:c>
    </x:row>
    <x:row r="46" ht="15" hidden="0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 t="str">
        <x:f>IF(A46="","",COUNTIF($A$4:$A$100,A46))</x:f>
      </x:c>
    </x:row>
    <x:row r="47" ht="15" hidden="0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 t="str">
        <x:f>IF(A47="","",COUNTIF($A$4:$A$100,A47))</x:f>
      </x:c>
    </x:row>
    <x:row r="48" ht="15" hidden="0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 t="str">
        <x:f>IF(A48="","",COUNTIF($A$4:$A$100,A48))</x:f>
      </x:c>
    </x:row>
    <x:row r="49" ht="15" hidden="0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 t="str">
        <x:f>IF(A49="","",COUNTIF($A$4:$A$100,A49))</x:f>
      </x:c>
    </x:row>
    <x:row r="50" ht="15" hidden="0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 t="str">
        <x:f>IF(A50="","",COUNTIF($A$4:$A$100,A50))</x:f>
      </x:c>
    </x:row>
    <x:row r="51" ht="15" hidden="0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 t="str">
        <x:f>IF(A51="","",COUNTIF($A$4:$A$100,A51))</x:f>
      </x:c>
    </x:row>
    <x:row r="52" ht="15" hidden="0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 t="str">
        <x:f>IF(A52="","",COUNTIF($A$4:$A$100,A52))</x:f>
      </x:c>
    </x:row>
    <x:row r="53" ht="15" hidden="0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 t="str">
        <x:f>IF(A53="","",COUNTIF($A$4:$A$100,A53))</x:f>
      </x:c>
    </x:row>
    <x:row r="54" ht="15" hidden="0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 t="str">
        <x:f>IF(A54="","",COUNTIF($A$4:$A$100,A54))</x:f>
      </x:c>
    </x:row>
    <x:row r="55" ht="15" hidden="0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 t="str">
        <x:f>IF(A55="","",COUNTIF($A$4:$A$100,A55))</x:f>
      </x:c>
    </x:row>
    <x:row r="56" ht="15" hidden="0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 t="str">
        <x:f>IF(A56="","",COUNTIF($A$4:$A$100,A56))</x:f>
      </x:c>
    </x:row>
    <x:row r="57" ht="15" hidden="0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 t="str">
        <x:f>IF(A57="","",COUNTIF($A$4:$A$100,A57))</x:f>
      </x:c>
    </x:row>
    <x:row r="58" ht="15" hidden="0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 t="str">
        <x:f>IF(A58="","",COUNTIF($A$4:$A$100,A58))</x:f>
      </x:c>
    </x:row>
    <x:row r="59" ht="15" hidden="0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 t="str">
        <x:f>IF(A59="","",COUNTIF($A$4:$A$100,A59))</x:f>
      </x:c>
    </x:row>
    <x:row r="60" ht="15" hidden="0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 t="str">
        <x:f>IF(A60="","",COUNTIF($A$4:$A$100,A60))</x:f>
      </x:c>
    </x:row>
    <x:row r="61" ht="15" hidden="0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 t="str">
        <x:f>IF(A61="","",COUNTIF($A$4:$A$100,A61))</x:f>
      </x:c>
    </x:row>
    <x:row r="62" ht="15" hidden="0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 t="str">
        <x:f>IF(A62="","",COUNTIF($A$4:$A$100,A62))</x:f>
      </x:c>
    </x:row>
    <x:row r="63" ht="15" hidden="0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 t="str">
        <x:f>IF(A63="","",COUNTIF($A$4:$A$100,A63))</x:f>
      </x:c>
    </x:row>
    <x:row r="64" ht="15" hidden="0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 t="str">
        <x:f>IF(A64="","",COUNTIF($A$4:$A$100,A64))</x:f>
      </x:c>
    </x:row>
    <x:row r="65" ht="15" hidden="0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 t="str">
        <x:f>IF(A65="","",COUNTIF($A$4:$A$100,A65))</x:f>
      </x:c>
    </x:row>
    <x:row r="66" ht="15" hidden="0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 t="str">
        <x:f>IF(A66="","",COUNTIF($A$4:$A$100,A66))</x:f>
      </x:c>
    </x:row>
    <x:row r="67" ht="15" hidden="0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 t="str">
        <x:f>IF(A67="","",COUNTIF($A$4:$A$100,A67))</x:f>
      </x:c>
    </x:row>
    <x:row r="68" ht="15" hidden="0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 t="str">
        <x:f>IF(A68="","",COUNTIF($A$4:$A$100,A68))</x:f>
      </x:c>
    </x:row>
    <x:row r="69" ht="15" hidden="0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 t="str">
        <x:f>IF(A69="","",COUNTIF($A$4:$A$100,A69))</x:f>
      </x:c>
    </x:row>
    <x:row r="70" ht="15" hidden="0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 t="str">
        <x:f>IF(A70="","",COUNTIF($A$4:$A$100,A70))</x:f>
      </x:c>
    </x:row>
    <x:row r="71" ht="15" hidden="0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 t="str">
        <x:f>IF(A71="","",COUNTIF($A$4:$A$100,A71))</x:f>
      </x:c>
    </x:row>
    <x:row r="72" ht="15" hidden="0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 t="str">
        <x:f>IF(A72="","",COUNTIF($A$4:$A$100,A72))</x:f>
      </x:c>
    </x:row>
    <x:row r="73" ht="15" hidden="0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 t="str">
        <x:f>IF(A73="","",COUNTIF($A$4:$A$100,A73))</x:f>
      </x:c>
    </x:row>
    <x:row r="74" ht="15" hidden="0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 t="str">
        <x:f>IF(A74="","",COUNTIF($A$4:$A$100,A74))</x:f>
      </x:c>
    </x:row>
    <x:row r="75" ht="15" hidden="0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 t="str">
        <x:f>IF(A75="","",COUNTIF($A$4:$A$100,A75))</x:f>
      </x:c>
    </x:row>
    <x:row r="76" ht="15" hidden="0" customHeight="1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 t="str">
        <x:f>IF(A76="","",COUNTIF($A$4:$A$100,A76))</x:f>
      </x:c>
    </x:row>
    <x:row r="77" ht="15" hidden="0" customHeight="1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 t="str">
        <x:f>IF(A77="","",COUNTIF($A$4:$A$100,A77))</x:f>
      </x:c>
    </x:row>
    <x:row r="78" ht="15" hidden="0" customHeight="1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 t="str">
        <x:f>IF(A78="","",COUNTIF($A$4:$A$100,A78))</x:f>
      </x:c>
    </x:row>
    <x:row r="79" ht="15" hidden="0" customHeight="1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 t="str">
        <x:f>IF(A79="","",COUNTIF($A$4:$A$100,A79))</x:f>
      </x:c>
    </x:row>
    <x:row r="80" ht="15" hidden="0" customHeight="1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 t="str">
        <x:f>IF(A80="","",COUNTIF($A$4:$A$100,A80))</x:f>
      </x:c>
    </x:row>
    <x:row r="81" ht="15" hidden="0" customHeight="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 t="str">
        <x:f>IF(A81="","",COUNTIF($A$4:$A$100,A81))</x:f>
      </x:c>
    </x:row>
    <x:row r="82" ht="15" hidden="0" customHeight="1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 t="str">
        <x:f>IF(A82="","",COUNTIF($A$4:$A$100,A82))</x:f>
      </x:c>
    </x:row>
    <x:row r="83" ht="15" hidden="0" customHeight="1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 t="str">
        <x:f>IF(A83="","",COUNTIF($A$4:$A$100,A83))</x:f>
      </x:c>
    </x:row>
    <x:row r="84" ht="15" hidden="0" customHeight="1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 t="str">
        <x:f>IF(A84="","",COUNTIF($A$4:$A$100,A84))</x:f>
      </x:c>
    </x:row>
    <x:row r="85" ht="15" hidden="0" customHeight="1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 t="str">
        <x:f>IF(A85="","",COUNTIF($A$4:$A$100,A85))</x:f>
      </x:c>
    </x:row>
    <x:row r="86" ht="15" hidden="0" customHeight="1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 t="str">
        <x:f>IF(A86="","",COUNTIF($A$4:$A$100,A86))</x:f>
      </x:c>
    </x:row>
    <x:row r="87" ht="15" hidden="0" customHeight="1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 t="str">
        <x:f>IF(A87="","",COUNTIF($A$4:$A$100,A87))</x:f>
      </x:c>
    </x:row>
    <x:row r="88" ht="15" hidden="0" customHeight="1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 t="str">
        <x:f>IF(A88="","",COUNTIF($A$4:$A$100,A88))</x:f>
      </x:c>
    </x:row>
    <x:row r="89" ht="15" hidden="0" customHeight="1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 t="str">
        <x:f>IF(A89="","",COUNTIF($A$4:$A$100,A89))</x:f>
      </x:c>
    </x:row>
    <x:row r="90" ht="15" hidden="0" customHeight="1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 t="str">
        <x:f>IF(A90="","",COUNTIF($A$4:$A$100,A90))</x:f>
      </x:c>
    </x:row>
    <x:row r="91" ht="15" hidden="0" customHeight="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 t="str">
        <x:f>IF(A91="","",COUNTIF($A$4:$A$100,A91))</x:f>
      </x:c>
    </x:row>
    <x:row r="92" ht="15" hidden="0" customHeight="1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 t="str">
        <x:f>IF(A92="","",COUNTIF($A$4:$A$100,A92))</x:f>
      </x:c>
    </x:row>
    <x:row r="93" ht="15" hidden="0" customHeight="1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 t="str">
        <x:f>IF(A93="","",COUNTIF($A$4:$A$100,A93))</x:f>
      </x:c>
    </x:row>
    <x:row r="94" ht="15" hidden="0" customHeight="1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 t="str">
        <x:f>IF(A94="","",COUNTIF($A$4:$A$100,A94))</x:f>
      </x:c>
    </x:row>
    <x:row r="95" ht="15" hidden="0" customHeight="1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 t="str">
        <x:f>IF(A95="","",COUNTIF($A$4:$A$100,A95))</x:f>
      </x:c>
    </x:row>
    <x:row r="96" ht="15" hidden="0" customHeight="1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 t="str">
        <x:f>IF(A96="","",COUNTIF($A$4:$A$100,A96))</x:f>
      </x:c>
    </x:row>
    <x:row r="97" ht="15" hidden="0" customHeight="1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 t="str">
        <x:f>IF(A97="","",COUNTIF($A$4:$A$100,A97))</x:f>
      </x:c>
    </x:row>
    <x:row r="98" ht="15" hidden="0" customHeight="1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 t="str">
        <x:f>IF(A98="","",COUNTIF($A$4:$A$100,A98))</x:f>
      </x:c>
    </x:row>
    <x:row r="99" ht="15" hidden="0" customHeight="1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 t="str">
        <x:f>IF(A99="","",COUNTIF($A$4:$A$100,A99))</x:f>
      </x:c>
    </x:row>
    <x:row r="100" ht="15" hidden="0" customHeight="1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 t="str">
        <x:f>IF(A100="","",COUNTIF($A$4:$A$100,A100))</x:f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  <x:col min="15" max="15" width="19" hidden="0" customWidth="1"/>
  </x:cols>
  <x:sheetData>
    <x:row r="1" ht="15" hidden="0" customHeight="1">
      <x:c r="A1" s="11" t="str">
        <x:v>領用歸還</x:v>
      </x:c>
      <x:c r="B1" s="11"/>
      <x:c r="C1" s="11"/>
      <x:c r="D1" s="11"/>
      <x:c r="E1" s="11"/>
      <x:c r="F1" s="11"/>
      <x:c r="G1" s="11"/>
      <x:c r="H1" s="11"/>
      <x:c r="I1" s="11"/>
      <x:c r="J1" s="11"/>
      <x:c r="K1" s="11"/>
      <x:c r="L1" s="11"/>
      <x:c r="M1" s="11"/>
      <x:c r="N1" s="11"/>
      <x:c r="O1" s="11"/>
    </x:row>
    <x:row r="2">
      <x:c r="A2" s="12"/>
      <x:c r="B2" s="12"/>
      <x:c r="C2" s="12"/>
      <x:c r="D2" s="12"/>
      <x:c r="E2" s="12"/>
      <x:c r="F2" s="12"/>
      <x:c r="G2" s="12"/>
      <x:c r="H2" s="12"/>
      <x:c r="I2" s="12"/>
      <x:c r="J2" s="13"/>
      <x:c r="K2" s="13"/>
      <x:c r="L2" s="13"/>
      <x:c r="M2" s="13"/>
      <x:c r="N2" s="13"/>
      <x:c r="O2" s="13"/>
    </x:row>
    <x:row r="3" ht="15" hidden="0" customHeight="1">
      <x:c r="A3" s="9" t="str">
        <x:v>領用編號</x:v>
      </x:c>
      <x:c r="B3" s="9" t="str">
        <x:v>訂單編號</x:v>
      </x:c>
      <x:c r="C3" s="9" t="str">
        <x:v>領用數量</x:v>
      </x:c>
      <x:c r="D3" s="9" t="str">
        <x:v>活動歸還</x:v>
      </x:c>
      <x:c r="E3" s="9" t="str">
        <x:v>已使用數量</x:v>
      </x:c>
      <x:c r="F3" s="9" t="str">
        <x:v>遺失數量</x:v>
      </x:c>
      <x:c r="G3" s="9" t="str">
        <x:v>保管人</x:v>
      </x:c>
      <x:c r="H3" s="9" t="str">
        <x:v>點交簽認？</x:v>
      </x:c>
      <x:c r="I3" s="9" t="str">
        <x:v>檢查</x:v>
      </x:c>
      <x:c r="J3" s="10"/>
      <x:c r="K3" s="10"/>
      <x:c r="L3" s="10"/>
      <x:c r="M3" s="10"/>
      <x:c r="N3" s="10"/>
      <x:c r="O3" s="10"/>
    </x:row>
    <x:row r="4" ht="15" hidden="0" customHeight="1">
      <x:c r="A4" s="12" t="str">
        <x:v>I-101</x:v>
      </x:c>
      <x:c r="B4" s="12" t="str">
        <x:v>O-101</x:v>
      </x:c>
      <x:c r="C4" s="12" t="n">
        <x:v>70</x:v>
      </x:c>
      <x:c r="D4" s="12" t="n">
        <x:v>20</x:v>
      </x:c>
      <x:c r="E4" s="12" t="n">
        <x:v>50</x:v>
      </x:c>
      <x:c r="F4" s="12" t="n">
        <x:f>IF(B4="","",C4-D4-E4)</x:f>
        <x:v>0</x:v>
      </x:c>
      <x:c r="G4" s="12" t="str">
        <x:v>活動營運</x:v>
      </x:c>
      <x:c r="H4" s="12" t="str">
        <x:v>已簽認</x:v>
      </x:c>
      <x:c r="I4" s="12" t="n">
        <x:f>IF(B4="","",IF(COUNTIF('訂單'!$A$4:$A$100,B4)=0,1,0))</x:f>
        <x:v>0</x:v>
      </x:c>
      <x:c r="J4" s="13"/>
      <x:c r="K4" s="13"/>
      <x:c r="L4" s="13"/>
      <x:c r="M4" s="13"/>
      <x:c r="N4" s="13"/>
      <x:c r="O4" s="13"/>
    </x:row>
    <x:row r="5" ht="15" hidden="0" customHeight="1">
      <x:c r="A5" s="12" t="str">
        <x:v>I-102</x:v>
      </x:c>
      <x:c r="B5" s="12" t="str">
        <x:v>O-102</x:v>
      </x:c>
      <x:c r="C5" s="12" t="n">
        <x:v>20</x:v>
      </x:c>
      <x:c r="D5" s="12" t="n">
        <x:v>0</x:v>
      </x:c>
      <x:c r="E5" s="12" t="n">
        <x:v>19</x:v>
      </x:c>
      <x:c r="F5" s="12" t="n">
        <x:f>IF(B5="","",C5-D5-E5)</x:f>
        <x:v>1</x:v>
      </x:c>
      <x:c r="G5" s="12" t="str">
        <x:v>活動營運</x:v>
      </x:c>
      <x:c r="H5" s="12" t="str">
        <x:v>已簽認</x:v>
      </x:c>
      <x:c r="I5" s="12" t="n">
        <x:f>IF(B5="","",IF(COUNTIF('訂單'!$A$4:$A$100,B5)=0,1,0))</x:f>
        <x:v>0</x:v>
      </x:c>
      <x:c r="J5" s="13"/>
      <x:c r="K5" s="13"/>
      <x:c r="L5" s="13"/>
      <x:c r="M5" s="13"/>
      <x:c r="N5" s="13"/>
      <x:c r="O5" s="13"/>
    </x:row>
    <x:row r="6" ht="15" hidden="0" customHeight="1">
      <x:c r="A6" s="12"/>
      <x:c r="B6" s="12"/>
      <x:c r="C6" s="12"/>
      <x:c r="D6" s="12"/>
      <x:c r="E6" s="12"/>
      <x:c r="F6" s="12" t="str">
        <x:f>IF(B6="","",C6-D6-E6)</x:f>
      </x:c>
      <x:c r="G6" s="12"/>
      <x:c r="H6" s="12"/>
      <x:c r="I6" s="12" t="str">
        <x:f>IF(B6="","",IF(COUNTIF('訂單'!$A$4:$A$100,B6)=0,1,0))</x:f>
      </x:c>
      <x:c r="J6" s="13"/>
      <x:c r="K6" s="13"/>
      <x:c r="L6" s="13"/>
      <x:c r="M6" s="13"/>
      <x:c r="N6" s="13"/>
      <x:c r="O6" s="13"/>
    </x:row>
    <x:row r="7" ht="15" hidden="0" customHeight="1">
      <x:c r="A7" s="12"/>
      <x:c r="B7" s="12"/>
      <x:c r="C7" s="12"/>
      <x:c r="D7" s="12"/>
      <x:c r="E7" s="12"/>
      <x:c r="F7" s="12" t="str">
        <x:f>IF(B7="","",C7-D7-E7)</x:f>
      </x:c>
      <x:c r="G7" s="12"/>
      <x:c r="H7" s="12"/>
      <x:c r="I7" s="12" t="str">
        <x:f>IF(B7="","",IF(COUNTIF('訂單'!$A$4:$A$100,B7)=0,1,0))</x:f>
      </x:c>
      <x:c r="J7" s="13"/>
      <x:c r="K7" s="13"/>
      <x:c r="L7" s="13"/>
      <x:c r="M7" s="13"/>
      <x:c r="N7" s="13"/>
      <x:c r="O7" s="13"/>
    </x:row>
    <x:row r="8" ht="15" hidden="0" customHeight="1">
      <x:c r="A8" s="12"/>
      <x:c r="B8" s="12"/>
      <x:c r="C8" s="12"/>
      <x:c r="D8" s="12"/>
      <x:c r="E8" s="12"/>
      <x:c r="F8" s="12" t="str">
        <x:f>IF(B8="","",C8-D8-E8)</x:f>
      </x:c>
      <x:c r="G8" s="12"/>
      <x:c r="H8" s="12"/>
      <x:c r="I8" s="12" t="str">
        <x:f>IF(B8="","",IF(COUNTIF('訂單'!$A$4:$A$100,B8)=0,1,0))</x:f>
      </x:c>
      <x:c r="J8" s="13"/>
      <x:c r="K8" s="13"/>
      <x:c r="L8" s="13"/>
      <x:c r="M8" s="13"/>
      <x:c r="N8" s="13"/>
      <x:c r="O8" s="13"/>
    </x:row>
    <x:row r="9" ht="15" hidden="0" customHeight="1">
      <x:c r="A9" s="12"/>
      <x:c r="B9" s="12"/>
      <x:c r="C9" s="12"/>
      <x:c r="D9" s="12"/>
      <x:c r="E9" s="12"/>
      <x:c r="F9" s="12" t="str">
        <x:f>IF(B9="","",C9-D9-E9)</x:f>
      </x:c>
      <x:c r="G9" s="12"/>
      <x:c r="H9" s="12"/>
      <x:c r="I9" s="12" t="str">
        <x:f>IF(B9="","",IF(COUNTIF('訂單'!$A$4:$A$100,B9)=0,1,0))</x:f>
      </x:c>
      <x:c r="J9" s="13"/>
      <x:c r="K9" s="13"/>
      <x:c r="L9" s="13"/>
      <x:c r="M9" s="13"/>
      <x:c r="N9" s="13"/>
      <x:c r="O9" s="13"/>
    </x:row>
    <x:row r="10" ht="15" hidden="0" customHeight="1">
      <x:c r="A10" s="12"/>
      <x:c r="B10" s="12"/>
      <x:c r="C10" s="12"/>
      <x:c r="D10" s="12"/>
      <x:c r="E10" s="12"/>
      <x:c r="F10" s="12" t="str">
        <x:f>IF(B10="","",C10-D10-E10)</x:f>
      </x:c>
      <x:c r="G10" s="12"/>
      <x:c r="H10" s="12"/>
      <x:c r="I10" s="12" t="str">
        <x:f>IF(B10="","",IF(COUNTIF('訂單'!$A$4:$A$100,B10)=0,1,0))</x:f>
      </x:c>
      <x:c r="J10" s="13"/>
      <x:c r="K10" s="13"/>
      <x:c r="L10" s="13"/>
      <x:c r="M10" s="13"/>
      <x:c r="N10" s="13"/>
      <x:c r="O10" s="13"/>
    </x:row>
    <x:row r="11" ht="15" hidden="0" customHeight="1">
      <x:c r="A11" s="12"/>
      <x:c r="B11" s="12"/>
      <x:c r="C11" s="12"/>
      <x:c r="D11" s="12"/>
      <x:c r="E11" s="12"/>
      <x:c r="F11" s="12" t="str">
        <x:f>IF(B11="","",C11-D11-E11)</x:f>
      </x:c>
      <x:c r="G11" s="12"/>
      <x:c r="H11" s="12"/>
      <x:c r="I11" s="12" t="str">
        <x:f>IF(B11="","",IF(COUNTIF('訂單'!$A$4:$A$100,B11)=0,1,0))</x:f>
      </x:c>
      <x:c r="J11" s="13"/>
      <x:c r="K11" s="13"/>
      <x:c r="L11" s="13"/>
      <x:c r="M11" s="13"/>
      <x:c r="N11" s="13"/>
      <x:c r="O11" s="13"/>
    </x:row>
    <x:row r="12" ht="15" hidden="0" customHeight="1">
      <x:c r="A12" s="12"/>
      <x:c r="B12" s="12"/>
      <x:c r="C12" s="12"/>
      <x:c r="D12" s="12"/>
      <x:c r="E12" s="12"/>
      <x:c r="F12" s="12" t="str">
        <x:f>IF(B12="","",C12-D12-E12)</x:f>
      </x:c>
      <x:c r="G12" s="12"/>
      <x:c r="H12" s="12"/>
      <x:c r="I12" s="12" t="str">
        <x:f>IF(B12="","",IF(COUNTIF('訂單'!$A$4:$A$100,B12)=0,1,0))</x:f>
      </x:c>
      <x:c r="J12" s="13"/>
      <x:c r="K12" s="13"/>
      <x:c r="L12" s="13"/>
      <x:c r="M12" s="13"/>
      <x:c r="N12" s="13"/>
      <x:c r="O12" s="13"/>
    </x:row>
    <x:row r="13" ht="15" hidden="0" customHeight="1">
      <x:c r="A13" s="12"/>
      <x:c r="B13" s="12"/>
      <x:c r="C13" s="12"/>
      <x:c r="D13" s="12"/>
      <x:c r="E13" s="12"/>
      <x:c r="F13" s="12" t="str">
        <x:f>IF(B13="","",C13-D13-E13)</x:f>
      </x:c>
      <x:c r="G13" s="12"/>
      <x:c r="H13" s="12"/>
      <x:c r="I13" s="12" t="str">
        <x:f>IF(B13="","",IF(COUNTIF('訂單'!$A$4:$A$100,B13)=0,1,0))</x:f>
      </x:c>
      <x:c r="J13" s="13"/>
      <x:c r="K13" s="13"/>
      <x:c r="L13" s="13"/>
      <x:c r="M13" s="13"/>
      <x:c r="N13" s="13"/>
      <x:c r="O13" s="13"/>
    </x:row>
    <x:row r="14" ht="15" hidden="0" customHeight="1">
      <x:c r="A14" s="12"/>
      <x:c r="B14" s="12"/>
      <x:c r="C14" s="12"/>
      <x:c r="D14" s="12"/>
      <x:c r="E14" s="12"/>
      <x:c r="F14" s="12" t="str">
        <x:f>IF(B14="","",C14-D14-E14)</x:f>
      </x:c>
      <x:c r="G14" s="12"/>
      <x:c r="H14" s="12"/>
      <x:c r="I14" s="12" t="str">
        <x:f>IF(B14="","",IF(COUNTIF('訂單'!$A$4:$A$100,B14)=0,1,0))</x:f>
      </x:c>
      <x:c r="J14" s="13"/>
      <x:c r="K14" s="13"/>
      <x:c r="L14" s="13"/>
      <x:c r="M14" s="13"/>
      <x:c r="N14" s="13"/>
      <x:c r="O14" s="13"/>
    </x:row>
    <x:row r="15" ht="15" hidden="0" customHeight="1">
      <x:c r="A15" s="12"/>
      <x:c r="B15" s="12"/>
      <x:c r="C15" s="12"/>
      <x:c r="D15" s="12"/>
      <x:c r="E15" s="12"/>
      <x:c r="F15" s="12" t="str">
        <x:f>IF(B15="","",C15-D15-E15)</x:f>
      </x:c>
      <x:c r="G15" s="12"/>
      <x:c r="H15" s="12"/>
      <x:c r="I15" s="12" t="str">
        <x:f>IF(B15="","",IF(COUNTIF('訂單'!$A$4:$A$100,B15)=0,1,0))</x:f>
      </x:c>
      <x:c r="J15" s="13"/>
      <x:c r="K15" s="13"/>
      <x:c r="L15" s="13"/>
      <x:c r="M15" s="13"/>
      <x:c r="N15" s="13"/>
      <x:c r="O15" s="13"/>
    </x:row>
    <x:row r="16" ht="15" hidden="0" customHeight="1">
      <x:c r="A16" s="12"/>
      <x:c r="B16" s="12"/>
      <x:c r="C16" s="12"/>
      <x:c r="D16" s="12"/>
      <x:c r="E16" s="12"/>
      <x:c r="F16" s="12" t="str">
        <x:f>IF(B16="","",C16-D16-E16)</x:f>
      </x:c>
      <x:c r="G16" s="12"/>
      <x:c r="H16" s="12"/>
      <x:c r="I16" s="12" t="str">
        <x:f>IF(B16="","",IF(COUNTIF('訂單'!$A$4:$A$100,B16)=0,1,0))</x:f>
      </x:c>
      <x:c r="J16" s="13"/>
      <x:c r="K16" s="13"/>
      <x:c r="L16" s="13"/>
      <x:c r="M16" s="13"/>
      <x:c r="N16" s="13"/>
      <x:c r="O16" s="13"/>
    </x:row>
    <x:row r="17" ht="15" hidden="0" customHeight="1">
      <x:c r="A17" s="12"/>
      <x:c r="B17" s="12"/>
      <x:c r="C17" s="12"/>
      <x:c r="D17" s="12"/>
      <x:c r="E17" s="12"/>
      <x:c r="F17" s="12" t="str">
        <x:f>IF(B17="","",C17-D17-E17)</x:f>
      </x:c>
      <x:c r="G17" s="12"/>
      <x:c r="H17" s="12"/>
      <x:c r="I17" s="12" t="str">
        <x:f>IF(B17="","",IF(COUNTIF('訂單'!$A$4:$A$100,B17)=0,1,0))</x:f>
      </x:c>
      <x:c r="J17" s="13"/>
      <x:c r="K17" s="13"/>
      <x:c r="L17" s="13"/>
      <x:c r="M17" s="13"/>
      <x:c r="N17" s="13"/>
      <x:c r="O17" s="13"/>
    </x:row>
    <x:row r="18" ht="15" hidden="0" customHeight="1">
      <x:c r="A18" s="12"/>
      <x:c r="B18" s="12"/>
      <x:c r="C18" s="12"/>
      <x:c r="D18" s="12"/>
      <x:c r="E18" s="12"/>
      <x:c r="F18" s="12" t="str">
        <x:f>IF(B18="","",C18-D18-E18)</x:f>
      </x:c>
      <x:c r="G18" s="12"/>
      <x:c r="H18" s="12"/>
      <x:c r="I18" s="12" t="str">
        <x:f>IF(B18="","",IF(COUNTIF('訂單'!$A$4:$A$100,B18)=0,1,0))</x:f>
      </x:c>
      <x:c r="J18" s="13"/>
      <x:c r="K18" s="13"/>
      <x:c r="L18" s="13"/>
      <x:c r="M18" s="13"/>
      <x:c r="N18" s="13"/>
      <x:c r="O18" s="13"/>
    </x:row>
    <x:row r="19" ht="15" hidden="0" customHeight="1">
      <x:c r="A19" s="12"/>
      <x:c r="B19" s="12"/>
      <x:c r="C19" s="12"/>
      <x:c r="D19" s="12"/>
      <x:c r="E19" s="12"/>
      <x:c r="F19" s="12" t="str">
        <x:f>IF(B19="","",C19-D19-E19)</x:f>
      </x:c>
      <x:c r="G19" s="12"/>
      <x:c r="H19" s="12"/>
      <x:c r="I19" s="12" t="str">
        <x:f>IF(B19="","",IF(COUNTIF('訂單'!$A$4:$A$100,B19)=0,1,0))</x:f>
      </x:c>
      <x:c r="J19" s="13"/>
      <x:c r="K19" s="13"/>
      <x:c r="L19" s="13"/>
      <x:c r="M19" s="13"/>
      <x:c r="N19" s="13"/>
      <x:c r="O19" s="13"/>
    </x:row>
    <x:row r="20" ht="15" hidden="0" customHeight="1">
      <x:c r="A20" s="12"/>
      <x:c r="B20" s="12"/>
      <x:c r="C20" s="12"/>
      <x:c r="D20" s="12"/>
      <x:c r="E20" s="12"/>
      <x:c r="F20" s="12" t="str">
        <x:f>IF(B20="","",C20-D20-E20)</x:f>
      </x:c>
      <x:c r="G20" s="12"/>
      <x:c r="H20" s="12"/>
      <x:c r="I20" s="12" t="str">
        <x:f>IF(B20="","",IF(COUNTIF('訂單'!$A$4:$A$100,B20)=0,1,0))</x:f>
      </x:c>
      <x:c r="J20" s="13"/>
      <x:c r="K20" s="13"/>
      <x:c r="L20" s="13"/>
      <x:c r="M20" s="13"/>
      <x:c r="N20" s="13"/>
      <x:c r="O20" s="13"/>
    </x:row>
    <x:row r="21" ht="15" hidden="0" customHeight="1">
      <x:c r="A21" s="12"/>
      <x:c r="B21" s="12"/>
      <x:c r="C21" s="12"/>
      <x:c r="D21" s="12"/>
      <x:c r="E21" s="12"/>
      <x:c r="F21" s="12" t="str">
        <x:f>IF(B21="","",C21-D21-E21)</x:f>
      </x:c>
      <x:c r="G21" s="12"/>
      <x:c r="H21" s="12"/>
      <x:c r="I21" s="12" t="str">
        <x:f>IF(B21="","",IF(COUNTIF('訂單'!$A$4:$A$100,B21)=0,1,0))</x:f>
      </x:c>
      <x:c r="J21" s="13"/>
      <x:c r="K21" s="13"/>
      <x:c r="L21" s="13"/>
      <x:c r="M21" s="13"/>
      <x:c r="N21" s="13"/>
      <x:c r="O21" s="13"/>
    </x:row>
    <x:row r="22" ht="15" hidden="0" customHeight="1">
      <x:c r="A22" s="12"/>
      <x:c r="B22" s="12"/>
      <x:c r="C22" s="12"/>
      <x:c r="D22" s="12"/>
      <x:c r="E22" s="12"/>
      <x:c r="F22" s="12" t="str">
        <x:f>IF(B22="","",C22-D22-E22)</x:f>
      </x:c>
      <x:c r="G22" s="12"/>
      <x:c r="H22" s="12"/>
      <x:c r="I22" s="12" t="str">
        <x:f>IF(B22="","",IF(COUNTIF('訂單'!$A$4:$A$100,B22)=0,1,0))</x:f>
      </x:c>
      <x:c r="J22" s="13"/>
      <x:c r="K22" s="13"/>
      <x:c r="L22" s="13"/>
      <x:c r="M22" s="13"/>
      <x:c r="N22" s="13"/>
      <x:c r="O22" s="13"/>
    </x:row>
    <x:row r="23" ht="15" hidden="0" customHeight="1">
      <x:c r="A23" s="12"/>
      <x:c r="B23" s="12"/>
      <x:c r="C23" s="12"/>
      <x:c r="D23" s="12"/>
      <x:c r="E23" s="12"/>
      <x:c r="F23" s="12" t="str">
        <x:f>IF(B23="","",C23-D23-E23)</x:f>
      </x:c>
      <x:c r="G23" s="12"/>
      <x:c r="H23" s="12"/>
      <x:c r="I23" s="12" t="str">
        <x:f>IF(B23="","",IF(COUNTIF('訂單'!$A$4:$A$100,B23)=0,1,0))</x:f>
      </x:c>
      <x:c r="J23" s="13"/>
      <x:c r="K23" s="13"/>
      <x:c r="L23" s="13"/>
      <x:c r="M23" s="13"/>
      <x:c r="N23" s="13"/>
      <x:c r="O23" s="13"/>
    </x:row>
    <x:row r="24" ht="15" hidden="0" customHeight="1">
      <x:c r="A24" s="12"/>
      <x:c r="B24" s="12"/>
      <x:c r="C24" s="12"/>
      <x:c r="D24" s="12"/>
      <x:c r="E24" s="12"/>
      <x:c r="F24" s="12" t="str">
        <x:f>IF(B24="","",C24-D24-E24)</x:f>
      </x:c>
      <x:c r="G24" s="12"/>
      <x:c r="H24" s="12"/>
      <x:c r="I24" s="12" t="str">
        <x:f>IF(B24="","",IF(COUNTIF('訂單'!$A$4:$A$100,B24)=0,1,0))</x:f>
      </x:c>
      <x:c r="J24" s="13"/>
      <x:c r="K24" s="13"/>
      <x:c r="L24" s="13"/>
      <x:c r="M24" s="13"/>
      <x:c r="N24" s="13"/>
      <x:c r="O24" s="13"/>
    </x:row>
    <x:row r="25" ht="15" hidden="0" customHeight="1">
      <x:c r="A25" s="12"/>
      <x:c r="B25" s="12"/>
      <x:c r="C25" s="12"/>
      <x:c r="D25" s="12"/>
      <x:c r="E25" s="12"/>
      <x:c r="F25" s="12" t="str">
        <x:f>IF(B25="","",C25-D25-E25)</x:f>
      </x:c>
      <x:c r="G25" s="12"/>
      <x:c r="H25" s="12"/>
      <x:c r="I25" s="12" t="str">
        <x:f>IF(B25="","",IF(COUNTIF('訂單'!$A$4:$A$100,B25)=0,1,0))</x:f>
      </x:c>
      <x:c r="J25" s="13"/>
      <x:c r="K25" s="13"/>
      <x:c r="L25" s="13"/>
      <x:c r="M25" s="13"/>
      <x:c r="N25" s="13"/>
      <x:c r="O25" s="13"/>
    </x:row>
    <x:row r="26" ht="15" hidden="0" customHeight="1">
      <x:c r="A26" s="1"/>
      <x:c r="B26" s="1"/>
      <x:c r="C26" s="1"/>
      <x:c r="D26" s="1"/>
      <x:c r="E26" s="1"/>
      <x:c r="F26" s="1" t="str">
        <x:f>IF(B26="","",C26-D26-E26)</x:f>
      </x:c>
      <x:c r="G26" s="1"/>
      <x:c r="H26" s="1"/>
      <x:c r="I26" s="1" t="str">
        <x:f>IF(B26="","",IF(COUNTIF('訂單'!$A$4:$A$100,B26)=0,1,0))</x:f>
      </x:c>
    </x:row>
    <x:row r="27" ht="15" hidden="0" customHeight="1">
      <x:c r="A27" s="1"/>
      <x:c r="B27" s="1"/>
      <x:c r="C27" s="1"/>
      <x:c r="D27" s="1"/>
      <x:c r="E27" s="1"/>
      <x:c r="F27" s="1" t="str">
        <x:f>IF(B27="","",C27-D27-E27)</x:f>
      </x:c>
      <x:c r="G27" s="1"/>
      <x:c r="H27" s="1"/>
      <x:c r="I27" s="1" t="str">
        <x:f>IF(B27="","",IF(COUNTIF('訂單'!$A$4:$A$100,B27)=0,1,0))</x:f>
      </x:c>
    </x:row>
    <x:row r="28" ht="15" hidden="0" customHeight="1">
      <x:c r="A28" s="1"/>
      <x:c r="B28" s="1"/>
      <x:c r="C28" s="1"/>
      <x:c r="D28" s="1"/>
      <x:c r="E28" s="1"/>
      <x:c r="F28" s="1" t="str">
        <x:f>IF(B28="","",C28-D28-E28)</x:f>
      </x:c>
      <x:c r="G28" s="1"/>
      <x:c r="H28" s="1"/>
      <x:c r="I28" s="1" t="str">
        <x:f>IF(B28="","",IF(COUNTIF('訂單'!$A$4:$A$100,B28)=0,1,0))</x:f>
      </x:c>
    </x:row>
    <x:row r="29" ht="15" hidden="0" customHeight="1">
      <x:c r="A29" s="1"/>
      <x:c r="B29" s="1"/>
      <x:c r="C29" s="1"/>
      <x:c r="D29" s="1"/>
      <x:c r="E29" s="1"/>
      <x:c r="F29" s="1" t="str">
        <x:f>IF(B29="","",C29-D29-E29)</x:f>
      </x:c>
      <x:c r="G29" s="1"/>
      <x:c r="H29" s="1"/>
      <x:c r="I29" s="1" t="str">
        <x:f>IF(B29="","",IF(COUNTIF('訂單'!$A$4:$A$100,B29)=0,1,0))</x:f>
      </x:c>
    </x:row>
    <x:row r="30" ht="15" hidden="0" customHeight="1">
      <x:c r="A30" s="1"/>
      <x:c r="B30" s="1"/>
      <x:c r="C30" s="1"/>
      <x:c r="D30" s="1"/>
      <x:c r="E30" s="1"/>
      <x:c r="F30" s="1" t="str">
        <x:f>IF(B30="","",C30-D30-E30)</x:f>
      </x:c>
      <x:c r="G30" s="1"/>
      <x:c r="H30" s="1"/>
      <x:c r="I30" s="1" t="str">
        <x:f>IF(B30="","",IF(COUNTIF('訂單'!$A$4:$A$100,B30)=0,1,0))</x:f>
      </x:c>
    </x:row>
    <x:row r="31" ht="15" hidden="0" customHeight="1">
      <x:c r="A31" s="1"/>
      <x:c r="B31" s="1"/>
      <x:c r="C31" s="1"/>
      <x:c r="D31" s="1"/>
      <x:c r="E31" s="1"/>
      <x:c r="F31" s="1" t="str">
        <x:f>IF(B31="","",C31-D31-E31)</x:f>
      </x:c>
      <x:c r="G31" s="1"/>
      <x:c r="H31" s="1"/>
      <x:c r="I31" s="1" t="str">
        <x:f>IF(B31="","",IF(COUNTIF('訂單'!$A$4:$A$100,B31)=0,1,0))</x:f>
      </x:c>
    </x:row>
    <x:row r="32" ht="15" hidden="0" customHeight="1">
      <x:c r="A32" s="1"/>
      <x:c r="B32" s="1"/>
      <x:c r="C32" s="1"/>
      <x:c r="D32" s="1"/>
      <x:c r="E32" s="1"/>
      <x:c r="F32" s="1" t="str">
        <x:f>IF(B32="","",C32-D32-E32)</x:f>
      </x:c>
      <x:c r="G32" s="1"/>
      <x:c r="H32" s="1"/>
      <x:c r="I32" s="1" t="str">
        <x:f>IF(B32="","",IF(COUNTIF('訂單'!$A$4:$A$100,B32)=0,1,0))</x:f>
      </x:c>
    </x:row>
    <x:row r="33" ht="15" hidden="0" customHeight="1">
      <x:c r="A33" s="1"/>
      <x:c r="B33" s="1"/>
      <x:c r="C33" s="1"/>
      <x:c r="D33" s="1"/>
      <x:c r="E33" s="1"/>
      <x:c r="F33" s="1" t="str">
        <x:f>IF(B33="","",C33-D33-E33)</x:f>
      </x:c>
      <x:c r="G33" s="1"/>
      <x:c r="H33" s="1"/>
      <x:c r="I33" s="1" t="str">
        <x:f>IF(B33="","",IF(COUNTIF('訂單'!$A$4:$A$100,B33)=0,1,0))</x:f>
      </x:c>
    </x:row>
    <x:row r="34" ht="15" hidden="0" customHeight="1">
      <x:c r="A34" s="1"/>
      <x:c r="B34" s="1"/>
      <x:c r="C34" s="1"/>
      <x:c r="D34" s="1"/>
      <x:c r="E34" s="1"/>
      <x:c r="F34" s="1" t="str">
        <x:f>IF(B34="","",C34-D34-E34)</x:f>
      </x:c>
      <x:c r="G34" s="1"/>
      <x:c r="H34" s="1"/>
      <x:c r="I34" s="1" t="str">
        <x:f>IF(B34="","",IF(COUNTIF('訂單'!$A$4:$A$100,B34)=0,1,0))</x:f>
      </x:c>
    </x:row>
    <x:row r="35" ht="15" hidden="0" customHeight="1">
      <x:c r="A35" s="1"/>
      <x:c r="B35" s="1"/>
      <x:c r="C35" s="1"/>
      <x:c r="D35" s="1"/>
      <x:c r="E35" s="1"/>
      <x:c r="F35" s="1" t="str">
        <x:f>IF(B35="","",C35-D35-E35)</x:f>
      </x:c>
      <x:c r="G35" s="1"/>
      <x:c r="H35" s="1"/>
      <x:c r="I35" s="1" t="str">
        <x:f>IF(B35="","",IF(COUNTIF('訂單'!$A$4:$A$100,B35)=0,1,0))</x:f>
      </x:c>
    </x:row>
    <x:row r="36" ht="15" hidden="0" customHeight="1">
      <x:c r="A36" s="1"/>
      <x:c r="B36" s="1"/>
      <x:c r="C36" s="1"/>
      <x:c r="D36" s="1"/>
      <x:c r="E36" s="1"/>
      <x:c r="F36" s="1" t="str">
        <x:f>IF(B36="","",C36-D36-E36)</x:f>
      </x:c>
      <x:c r="G36" s="1"/>
      <x:c r="H36" s="1"/>
      <x:c r="I36" s="1" t="str">
        <x:f>IF(B36="","",IF(COUNTIF('訂單'!$A$4:$A$100,B36)=0,1,0))</x:f>
      </x:c>
    </x:row>
    <x:row r="37" ht="15" hidden="0" customHeight="1">
      <x:c r="A37" s="1"/>
      <x:c r="B37" s="1"/>
      <x:c r="C37" s="1"/>
      <x:c r="D37" s="1"/>
      <x:c r="E37" s="1"/>
      <x:c r="F37" s="1" t="str">
        <x:f>IF(B37="","",C37-D37-E37)</x:f>
      </x:c>
      <x:c r="G37" s="1"/>
      <x:c r="H37" s="1"/>
      <x:c r="I37" s="1" t="str">
        <x:f>IF(B37="","",IF(COUNTIF('訂單'!$A$4:$A$100,B37)=0,1,0))</x:f>
      </x:c>
    </x:row>
    <x:row r="38" ht="15" hidden="0" customHeight="1">
      <x:c r="A38" s="1"/>
      <x:c r="B38" s="1"/>
      <x:c r="C38" s="1"/>
      <x:c r="D38" s="1"/>
      <x:c r="E38" s="1"/>
      <x:c r="F38" s="1" t="str">
        <x:f>IF(B38="","",C38-D38-E38)</x:f>
      </x:c>
      <x:c r="G38" s="1"/>
      <x:c r="H38" s="1"/>
      <x:c r="I38" s="1" t="str">
        <x:f>IF(B38="","",IF(COUNTIF('訂單'!$A$4:$A$100,B38)=0,1,0))</x:f>
      </x:c>
    </x:row>
    <x:row r="39" ht="15" hidden="0" customHeight="1">
      <x:c r="A39" s="1"/>
      <x:c r="B39" s="1"/>
      <x:c r="C39" s="1"/>
      <x:c r="D39" s="1"/>
      <x:c r="E39" s="1"/>
      <x:c r="F39" s="1" t="str">
        <x:f>IF(B39="","",C39-D39-E39)</x:f>
      </x:c>
      <x:c r="G39" s="1"/>
      <x:c r="H39" s="1"/>
      <x:c r="I39" s="1" t="str">
        <x:f>IF(B39="","",IF(COUNTIF('訂單'!$A$4:$A$100,B39)=0,1,0))</x:f>
      </x:c>
    </x:row>
    <x:row r="40" ht="15" hidden="0" customHeight="1">
      <x:c r="A40" s="1"/>
      <x:c r="B40" s="1"/>
      <x:c r="C40" s="1"/>
      <x:c r="D40" s="1"/>
      <x:c r="E40" s="1"/>
      <x:c r="F40" s="1" t="str">
        <x:f>IF(B40="","",C40-D40-E40)</x:f>
      </x:c>
      <x:c r="G40" s="1"/>
      <x:c r="H40" s="1"/>
      <x:c r="I40" s="1" t="str">
        <x:f>IF(B40="","",IF(COUNTIF('訂單'!$A$4:$A$100,B40)=0,1,0))</x:f>
      </x:c>
    </x:row>
    <x:row r="41" ht="15" hidden="0" customHeight="1">
      <x:c r="A41" s="1"/>
      <x:c r="B41" s="1"/>
      <x:c r="C41" s="1"/>
      <x:c r="D41" s="1"/>
      <x:c r="E41" s="1"/>
      <x:c r="F41" s="1" t="str">
        <x:f>IF(B41="","",C41-D41-E41)</x:f>
      </x:c>
      <x:c r="G41" s="1"/>
      <x:c r="H41" s="1"/>
      <x:c r="I41" s="1" t="str">
        <x:f>IF(B41="","",IF(COUNTIF('訂單'!$A$4:$A$100,B41)=0,1,0))</x:f>
      </x:c>
    </x:row>
    <x:row r="42" ht="15" hidden="0" customHeight="1">
      <x:c r="A42" s="1"/>
      <x:c r="B42" s="1"/>
      <x:c r="C42" s="1"/>
      <x:c r="D42" s="1"/>
      <x:c r="E42" s="1"/>
      <x:c r="F42" s="1" t="str">
        <x:f>IF(B42="","",C42-D42-E42)</x:f>
      </x:c>
      <x:c r="G42" s="1"/>
      <x:c r="H42" s="1"/>
      <x:c r="I42" s="1" t="str">
        <x:f>IF(B42="","",IF(COUNTIF('訂單'!$A$4:$A$100,B42)=0,1,0))</x:f>
      </x:c>
    </x:row>
    <x:row r="43" ht="15" hidden="0" customHeight="1">
      <x:c r="A43" s="1"/>
      <x:c r="B43" s="1"/>
      <x:c r="C43" s="1"/>
      <x:c r="D43" s="1"/>
      <x:c r="E43" s="1"/>
      <x:c r="F43" s="1" t="str">
        <x:f>IF(B43="","",C43-D43-E43)</x:f>
      </x:c>
      <x:c r="G43" s="1"/>
      <x:c r="H43" s="1"/>
      <x:c r="I43" s="1" t="str">
        <x:f>IF(B43="","",IF(COUNTIF('訂單'!$A$4:$A$100,B43)=0,1,0))</x:f>
      </x:c>
    </x:row>
    <x:row r="44" ht="15" hidden="0" customHeight="1">
      <x:c r="A44" s="1"/>
      <x:c r="B44" s="1"/>
      <x:c r="C44" s="1"/>
      <x:c r="D44" s="1"/>
      <x:c r="E44" s="1"/>
      <x:c r="F44" s="1" t="str">
        <x:f>IF(B44="","",C44-D44-E44)</x:f>
      </x:c>
      <x:c r="G44" s="1"/>
      <x:c r="H44" s="1"/>
      <x:c r="I44" s="1" t="str">
        <x:f>IF(B44="","",IF(COUNTIF('訂單'!$A$4:$A$100,B44)=0,1,0))</x:f>
      </x:c>
    </x:row>
    <x:row r="45" ht="15" hidden="0" customHeight="1">
      <x:c r="A45" s="1"/>
      <x:c r="B45" s="1"/>
      <x:c r="C45" s="1"/>
      <x:c r="D45" s="1"/>
      <x:c r="E45" s="1"/>
      <x:c r="F45" s="1" t="str">
        <x:f>IF(B45="","",C45-D45-E45)</x:f>
      </x:c>
      <x:c r="G45" s="1"/>
      <x:c r="H45" s="1"/>
      <x:c r="I45" s="1" t="str">
        <x:f>IF(B45="","",IF(COUNTIF('訂單'!$A$4:$A$100,B45)=0,1,0))</x:f>
      </x:c>
    </x:row>
    <x:row r="46" ht="15" hidden="0" customHeight="1">
      <x:c r="A46" s="1"/>
      <x:c r="B46" s="1"/>
      <x:c r="C46" s="1"/>
      <x:c r="D46" s="1"/>
      <x:c r="E46" s="1"/>
      <x:c r="F46" s="1" t="str">
        <x:f>IF(B46="","",C46-D46-E46)</x:f>
      </x:c>
      <x:c r="G46" s="1"/>
      <x:c r="H46" s="1"/>
      <x:c r="I46" s="1" t="str">
        <x:f>IF(B46="","",IF(COUNTIF('訂單'!$A$4:$A$100,B46)=0,1,0))</x:f>
      </x:c>
    </x:row>
    <x:row r="47" ht="15" hidden="0" customHeight="1">
      <x:c r="A47" s="1"/>
      <x:c r="B47" s="1"/>
      <x:c r="C47" s="1"/>
      <x:c r="D47" s="1"/>
      <x:c r="E47" s="1"/>
      <x:c r="F47" s="1" t="str">
        <x:f>IF(B47="","",C47-D47-E47)</x:f>
      </x:c>
      <x:c r="G47" s="1"/>
      <x:c r="H47" s="1"/>
      <x:c r="I47" s="1" t="str">
        <x:f>IF(B47="","",IF(COUNTIF('訂單'!$A$4:$A$100,B47)=0,1,0))</x:f>
      </x:c>
    </x:row>
    <x:row r="48" ht="15" hidden="0" customHeight="1">
      <x:c r="A48" s="1"/>
      <x:c r="B48" s="1"/>
      <x:c r="C48" s="1"/>
      <x:c r="D48" s="1"/>
      <x:c r="E48" s="1"/>
      <x:c r="F48" s="1" t="str">
        <x:f>IF(B48="","",C48-D48-E48)</x:f>
      </x:c>
      <x:c r="G48" s="1"/>
      <x:c r="H48" s="1"/>
      <x:c r="I48" s="1" t="str">
        <x:f>IF(B48="","",IF(COUNTIF('訂單'!$A$4:$A$100,B48)=0,1,0))</x:f>
      </x:c>
    </x:row>
    <x:row r="49" ht="15" hidden="0" customHeight="1">
      <x:c r="A49" s="1"/>
      <x:c r="B49" s="1"/>
      <x:c r="C49" s="1"/>
      <x:c r="D49" s="1"/>
      <x:c r="E49" s="1"/>
      <x:c r="F49" s="1" t="str">
        <x:f>IF(B49="","",C49-D49-E49)</x:f>
      </x:c>
      <x:c r="G49" s="1"/>
      <x:c r="H49" s="1"/>
      <x:c r="I49" s="1" t="str">
        <x:f>IF(B49="","",IF(COUNTIF('訂單'!$A$4:$A$100,B49)=0,1,0))</x:f>
      </x:c>
    </x:row>
    <x:row r="50" ht="15" hidden="0" customHeight="1">
      <x:c r="A50" s="1"/>
      <x:c r="B50" s="1"/>
      <x:c r="C50" s="1"/>
      <x:c r="D50" s="1"/>
      <x:c r="E50" s="1"/>
      <x:c r="F50" s="1" t="str">
        <x:f>IF(B50="","",C50-D50-E50)</x:f>
      </x:c>
      <x:c r="G50" s="1"/>
      <x:c r="H50" s="1"/>
      <x:c r="I50" s="1" t="str">
        <x:f>IF(B50="","",IF(COUNTIF('訂單'!$A$4:$A$100,B50)=0,1,0))</x:f>
      </x:c>
    </x:row>
    <x:row r="51" ht="15" hidden="0" customHeight="1">
      <x:c r="A51" s="1"/>
      <x:c r="B51" s="1"/>
      <x:c r="C51" s="1"/>
      <x:c r="D51" s="1"/>
      <x:c r="E51" s="1"/>
      <x:c r="F51" s="1" t="str">
        <x:f>IF(B51="","",C51-D51-E51)</x:f>
      </x:c>
      <x:c r="G51" s="1"/>
      <x:c r="H51" s="1"/>
      <x:c r="I51" s="1" t="str">
        <x:f>IF(B51="","",IF(COUNTIF('訂單'!$A$4:$A$100,B51)=0,1,0))</x:f>
      </x:c>
    </x:row>
    <x:row r="52" ht="15" hidden="0" customHeight="1">
      <x:c r="A52" s="1"/>
      <x:c r="B52" s="1"/>
      <x:c r="C52" s="1"/>
      <x:c r="D52" s="1"/>
      <x:c r="E52" s="1"/>
      <x:c r="F52" s="1" t="str">
        <x:f>IF(B52="","",C52-D52-E52)</x:f>
      </x:c>
      <x:c r="G52" s="1"/>
      <x:c r="H52" s="1"/>
      <x:c r="I52" s="1" t="str">
        <x:f>IF(B52="","",IF(COUNTIF('訂單'!$A$4:$A$100,B52)=0,1,0))</x:f>
      </x:c>
    </x:row>
    <x:row r="53" ht="15" hidden="0" customHeight="1">
      <x:c r="A53" s="1"/>
      <x:c r="B53" s="1"/>
      <x:c r="C53" s="1"/>
      <x:c r="D53" s="1"/>
      <x:c r="E53" s="1"/>
      <x:c r="F53" s="1" t="str">
        <x:f>IF(B53="","",C53-D53-E53)</x:f>
      </x:c>
      <x:c r="G53" s="1"/>
      <x:c r="H53" s="1"/>
      <x:c r="I53" s="1" t="str">
        <x:f>IF(B53="","",IF(COUNTIF('訂單'!$A$4:$A$100,B53)=0,1,0))</x:f>
      </x:c>
    </x:row>
    <x:row r="54" ht="15" hidden="0" customHeight="1">
      <x:c r="A54" s="1"/>
      <x:c r="B54" s="1"/>
      <x:c r="C54" s="1"/>
      <x:c r="D54" s="1"/>
      <x:c r="E54" s="1"/>
      <x:c r="F54" s="1" t="str">
        <x:f>IF(B54="","",C54-D54-E54)</x:f>
      </x:c>
      <x:c r="G54" s="1"/>
      <x:c r="H54" s="1"/>
      <x:c r="I54" s="1" t="str">
        <x:f>IF(B54="","",IF(COUNTIF('訂單'!$A$4:$A$100,B54)=0,1,0))</x:f>
      </x:c>
    </x:row>
    <x:row r="55" ht="15" hidden="0" customHeight="1">
      <x:c r="A55" s="1"/>
      <x:c r="B55" s="1"/>
      <x:c r="C55" s="1"/>
      <x:c r="D55" s="1"/>
      <x:c r="E55" s="1"/>
      <x:c r="F55" s="1" t="str">
        <x:f>IF(B55="","",C55-D55-E55)</x:f>
      </x:c>
      <x:c r="G55" s="1"/>
      <x:c r="H55" s="1"/>
      <x:c r="I55" s="1" t="str">
        <x:f>IF(B55="","",IF(COUNTIF('訂單'!$A$4:$A$100,B55)=0,1,0))</x:f>
      </x:c>
    </x:row>
    <x:row r="56" ht="15" hidden="0" customHeight="1">
      <x:c r="A56" s="1"/>
      <x:c r="B56" s="1"/>
      <x:c r="C56" s="1"/>
      <x:c r="D56" s="1"/>
      <x:c r="E56" s="1"/>
      <x:c r="F56" s="1" t="str">
        <x:f>IF(B56="","",C56-D56-E56)</x:f>
      </x:c>
      <x:c r="G56" s="1"/>
      <x:c r="H56" s="1"/>
      <x:c r="I56" s="1" t="str">
        <x:f>IF(B56="","",IF(COUNTIF('訂單'!$A$4:$A$100,B56)=0,1,0))</x:f>
      </x:c>
    </x:row>
    <x:row r="57" ht="15" hidden="0" customHeight="1">
      <x:c r="A57" s="1"/>
      <x:c r="B57" s="1"/>
      <x:c r="C57" s="1"/>
      <x:c r="D57" s="1"/>
      <x:c r="E57" s="1"/>
      <x:c r="F57" s="1" t="str">
        <x:f>IF(B57="","",C57-D57-E57)</x:f>
      </x:c>
      <x:c r="G57" s="1"/>
      <x:c r="H57" s="1"/>
      <x:c r="I57" s="1" t="str">
        <x:f>IF(B57="","",IF(COUNTIF('訂單'!$A$4:$A$100,B57)=0,1,0))</x:f>
      </x:c>
    </x:row>
    <x:row r="58" ht="15" hidden="0" customHeight="1">
      <x:c r="A58" s="1"/>
      <x:c r="B58" s="1"/>
      <x:c r="C58" s="1"/>
      <x:c r="D58" s="1"/>
      <x:c r="E58" s="1"/>
      <x:c r="F58" s="1" t="str">
        <x:f>IF(B58="","",C58-D58-E58)</x:f>
      </x:c>
      <x:c r="G58" s="1"/>
      <x:c r="H58" s="1"/>
      <x:c r="I58" s="1" t="str">
        <x:f>IF(B58="","",IF(COUNTIF('訂單'!$A$4:$A$100,B58)=0,1,0))</x:f>
      </x:c>
    </x:row>
    <x:row r="59" ht="15" hidden="0" customHeight="1">
      <x:c r="A59" s="1"/>
      <x:c r="B59" s="1"/>
      <x:c r="C59" s="1"/>
      <x:c r="D59" s="1"/>
      <x:c r="E59" s="1"/>
      <x:c r="F59" s="1" t="str">
        <x:f>IF(B59="","",C59-D59-E59)</x:f>
      </x:c>
      <x:c r="G59" s="1"/>
      <x:c r="H59" s="1"/>
      <x:c r="I59" s="1" t="str">
        <x:f>IF(B59="","",IF(COUNTIF('訂單'!$A$4:$A$100,B59)=0,1,0))</x:f>
      </x:c>
    </x:row>
    <x:row r="60" ht="15" hidden="0" customHeight="1">
      <x:c r="A60" s="1"/>
      <x:c r="B60" s="1"/>
      <x:c r="C60" s="1"/>
      <x:c r="D60" s="1"/>
      <x:c r="E60" s="1"/>
      <x:c r="F60" s="1" t="str">
        <x:f>IF(B60="","",C60-D60-E60)</x:f>
      </x:c>
      <x:c r="G60" s="1"/>
      <x:c r="H60" s="1"/>
      <x:c r="I60" s="1" t="str">
        <x:f>IF(B60="","",IF(COUNTIF('訂單'!$A$4:$A$100,B60)=0,1,0))</x:f>
      </x:c>
    </x:row>
    <x:row r="61" ht="15" hidden="0" customHeight="1">
      <x:c r="A61" s="1"/>
      <x:c r="B61" s="1"/>
      <x:c r="C61" s="1"/>
      <x:c r="D61" s="1"/>
      <x:c r="E61" s="1"/>
      <x:c r="F61" s="1" t="str">
        <x:f>IF(B61="","",C61-D61-E61)</x:f>
      </x:c>
      <x:c r="G61" s="1"/>
      <x:c r="H61" s="1"/>
      <x:c r="I61" s="1" t="str">
        <x:f>IF(B61="","",IF(COUNTIF('訂單'!$A$4:$A$100,B61)=0,1,0))</x:f>
      </x:c>
    </x:row>
    <x:row r="62" ht="15" hidden="0" customHeight="1">
      <x:c r="A62" s="1"/>
      <x:c r="B62" s="1"/>
      <x:c r="C62" s="1"/>
      <x:c r="D62" s="1"/>
      <x:c r="E62" s="1"/>
      <x:c r="F62" s="1" t="str">
        <x:f>IF(B62="","",C62-D62-E62)</x:f>
      </x:c>
      <x:c r="G62" s="1"/>
      <x:c r="H62" s="1"/>
      <x:c r="I62" s="1" t="str">
        <x:f>IF(B62="","",IF(COUNTIF('訂單'!$A$4:$A$100,B62)=0,1,0))</x:f>
      </x:c>
    </x:row>
    <x:row r="63" ht="15" hidden="0" customHeight="1">
      <x:c r="A63" s="1"/>
      <x:c r="B63" s="1"/>
      <x:c r="C63" s="1"/>
      <x:c r="D63" s="1"/>
      <x:c r="E63" s="1"/>
      <x:c r="F63" s="1" t="str">
        <x:f>IF(B63="","",C63-D63-E63)</x:f>
      </x:c>
      <x:c r="G63" s="1"/>
      <x:c r="H63" s="1"/>
      <x:c r="I63" s="1" t="str">
        <x:f>IF(B63="","",IF(COUNTIF('訂單'!$A$4:$A$100,B63)=0,1,0))</x:f>
      </x:c>
    </x:row>
    <x:row r="64" ht="15" hidden="0" customHeight="1">
      <x:c r="A64" s="1"/>
      <x:c r="B64" s="1"/>
      <x:c r="C64" s="1"/>
      <x:c r="D64" s="1"/>
      <x:c r="E64" s="1"/>
      <x:c r="F64" s="1" t="str">
        <x:f>IF(B64="","",C64-D64-E64)</x:f>
      </x:c>
      <x:c r="G64" s="1"/>
      <x:c r="H64" s="1"/>
      <x:c r="I64" s="1" t="str">
        <x:f>IF(B64="","",IF(COUNTIF('訂單'!$A$4:$A$100,B64)=0,1,0))</x:f>
      </x:c>
    </x:row>
    <x:row r="65" ht="15" hidden="0" customHeight="1">
      <x:c r="A65" s="1"/>
      <x:c r="B65" s="1"/>
      <x:c r="C65" s="1"/>
      <x:c r="D65" s="1"/>
      <x:c r="E65" s="1"/>
      <x:c r="F65" s="1" t="str">
        <x:f>IF(B65="","",C65-D65-E65)</x:f>
      </x:c>
      <x:c r="G65" s="1"/>
      <x:c r="H65" s="1"/>
      <x:c r="I65" s="1" t="str">
        <x:f>IF(B65="","",IF(COUNTIF('訂單'!$A$4:$A$100,B65)=0,1,0))</x:f>
      </x:c>
    </x:row>
    <x:row r="66" ht="15" hidden="0" customHeight="1">
      <x:c r="A66" s="1"/>
      <x:c r="B66" s="1"/>
      <x:c r="C66" s="1"/>
      <x:c r="D66" s="1"/>
      <x:c r="E66" s="1"/>
      <x:c r="F66" s="1" t="str">
        <x:f>IF(B66="","",C66-D66-E66)</x:f>
      </x:c>
      <x:c r="G66" s="1"/>
      <x:c r="H66" s="1"/>
      <x:c r="I66" s="1" t="str">
        <x:f>IF(B66="","",IF(COUNTIF('訂單'!$A$4:$A$100,B66)=0,1,0))</x:f>
      </x:c>
    </x:row>
    <x:row r="67" ht="15" hidden="0" customHeight="1">
      <x:c r="A67" s="1"/>
      <x:c r="B67" s="1"/>
      <x:c r="C67" s="1"/>
      <x:c r="D67" s="1"/>
      <x:c r="E67" s="1"/>
      <x:c r="F67" s="1" t="str">
        <x:f>IF(B67="","",C67-D67-E67)</x:f>
      </x:c>
      <x:c r="G67" s="1"/>
      <x:c r="H67" s="1"/>
      <x:c r="I67" s="1" t="str">
        <x:f>IF(B67="","",IF(COUNTIF('訂單'!$A$4:$A$100,B67)=0,1,0))</x:f>
      </x:c>
    </x:row>
    <x:row r="68" ht="15" hidden="0" customHeight="1">
      <x:c r="A68" s="1"/>
      <x:c r="B68" s="1"/>
      <x:c r="C68" s="1"/>
      <x:c r="D68" s="1"/>
      <x:c r="E68" s="1"/>
      <x:c r="F68" s="1" t="str">
        <x:f>IF(B68="","",C68-D68-E68)</x:f>
      </x:c>
      <x:c r="G68" s="1"/>
      <x:c r="H68" s="1"/>
      <x:c r="I68" s="1" t="str">
        <x:f>IF(B68="","",IF(COUNTIF('訂單'!$A$4:$A$100,B68)=0,1,0))</x:f>
      </x:c>
    </x:row>
    <x:row r="69" ht="15" hidden="0" customHeight="1">
      <x:c r="A69" s="1"/>
      <x:c r="B69" s="1"/>
      <x:c r="C69" s="1"/>
      <x:c r="D69" s="1"/>
      <x:c r="E69" s="1"/>
      <x:c r="F69" s="1" t="str">
        <x:f>IF(B69="","",C69-D69-E69)</x:f>
      </x:c>
      <x:c r="G69" s="1"/>
      <x:c r="H69" s="1"/>
      <x:c r="I69" s="1" t="str">
        <x:f>IF(B69="","",IF(COUNTIF('訂單'!$A$4:$A$100,B69)=0,1,0))</x:f>
      </x:c>
    </x:row>
    <x:row r="70" ht="15" hidden="0" customHeight="1">
      <x:c r="A70" s="1"/>
      <x:c r="B70" s="1"/>
      <x:c r="C70" s="1"/>
      <x:c r="D70" s="1"/>
      <x:c r="E70" s="1"/>
      <x:c r="F70" s="1" t="str">
        <x:f>IF(B70="","",C70-D70-E70)</x:f>
      </x:c>
      <x:c r="G70" s="1"/>
      <x:c r="H70" s="1"/>
      <x:c r="I70" s="1" t="str">
        <x:f>IF(B70="","",IF(COUNTIF('訂單'!$A$4:$A$100,B70)=0,1,0))</x:f>
      </x:c>
    </x:row>
    <x:row r="71" ht="15" hidden="0" customHeight="1">
      <x:c r="A71" s="1"/>
      <x:c r="B71" s="1"/>
      <x:c r="C71" s="1"/>
      <x:c r="D71" s="1"/>
      <x:c r="E71" s="1"/>
      <x:c r="F71" s="1" t="str">
        <x:f>IF(B71="","",C71-D71-E71)</x:f>
      </x:c>
      <x:c r="G71" s="1"/>
      <x:c r="H71" s="1"/>
      <x:c r="I71" s="1" t="str">
        <x:f>IF(B71="","",IF(COUNTIF('訂單'!$A$4:$A$100,B71)=0,1,0))</x:f>
      </x:c>
    </x:row>
    <x:row r="72" ht="15" hidden="0" customHeight="1">
      <x:c r="A72" s="1"/>
      <x:c r="B72" s="1"/>
      <x:c r="C72" s="1"/>
      <x:c r="D72" s="1"/>
      <x:c r="E72" s="1"/>
      <x:c r="F72" s="1" t="str">
        <x:f>IF(B72="","",C72-D72-E72)</x:f>
      </x:c>
      <x:c r="G72" s="1"/>
      <x:c r="H72" s="1"/>
      <x:c r="I72" s="1" t="str">
        <x:f>IF(B72="","",IF(COUNTIF('訂單'!$A$4:$A$100,B72)=0,1,0))</x:f>
      </x:c>
    </x:row>
    <x:row r="73" ht="15" hidden="0" customHeight="1">
      <x:c r="A73" s="1"/>
      <x:c r="B73" s="1"/>
      <x:c r="C73" s="1"/>
      <x:c r="D73" s="1"/>
      <x:c r="E73" s="1"/>
      <x:c r="F73" s="1" t="str">
        <x:f>IF(B73="","",C73-D73-E73)</x:f>
      </x:c>
      <x:c r="G73" s="1"/>
      <x:c r="H73" s="1"/>
      <x:c r="I73" s="1" t="str">
        <x:f>IF(B73="","",IF(COUNTIF('訂單'!$A$4:$A$100,B73)=0,1,0))</x:f>
      </x:c>
    </x:row>
    <x:row r="74" ht="15" hidden="0" customHeight="1">
      <x:c r="A74" s="1"/>
      <x:c r="B74" s="1"/>
      <x:c r="C74" s="1"/>
      <x:c r="D74" s="1"/>
      <x:c r="E74" s="1"/>
      <x:c r="F74" s="1" t="str">
        <x:f>IF(B74="","",C74-D74-E74)</x:f>
      </x:c>
      <x:c r="G74" s="1"/>
      <x:c r="H74" s="1"/>
      <x:c r="I74" s="1" t="str">
        <x:f>IF(B74="","",IF(COUNTIF('訂單'!$A$4:$A$100,B74)=0,1,0))</x:f>
      </x:c>
    </x:row>
    <x:row r="75" ht="15" hidden="0" customHeight="1">
      <x:c r="A75" s="1"/>
      <x:c r="B75" s="1"/>
      <x:c r="C75" s="1"/>
      <x:c r="D75" s="1"/>
      <x:c r="E75" s="1"/>
      <x:c r="F75" s="1" t="str">
        <x:f>IF(B75="","",C75-D75-E75)</x:f>
      </x:c>
      <x:c r="G75" s="1"/>
      <x:c r="H75" s="1"/>
      <x:c r="I75" s="1" t="str">
        <x:f>IF(B75="","",IF(COUNTIF('訂單'!$A$4:$A$100,B75)=0,1,0))</x:f>
      </x:c>
    </x:row>
    <x:row r="76" ht="15" hidden="0" customHeight="1">
      <x:c r="A76" s="1"/>
      <x:c r="B76" s="1"/>
      <x:c r="C76" s="1"/>
      <x:c r="D76" s="1"/>
      <x:c r="E76" s="1"/>
      <x:c r="F76" s="1" t="str">
        <x:f>IF(B76="","",C76-D76-E76)</x:f>
      </x:c>
      <x:c r="G76" s="1"/>
      <x:c r="H76" s="1"/>
      <x:c r="I76" s="1" t="str">
        <x:f>IF(B76="","",IF(COUNTIF('訂單'!$A$4:$A$100,B76)=0,1,0))</x:f>
      </x:c>
    </x:row>
    <x:row r="77" ht="15" hidden="0" customHeight="1">
      <x:c r="A77" s="1"/>
      <x:c r="B77" s="1"/>
      <x:c r="C77" s="1"/>
      <x:c r="D77" s="1"/>
      <x:c r="E77" s="1"/>
      <x:c r="F77" s="1" t="str">
        <x:f>IF(B77="","",C77-D77-E77)</x:f>
      </x:c>
      <x:c r="G77" s="1"/>
      <x:c r="H77" s="1"/>
      <x:c r="I77" s="1" t="str">
        <x:f>IF(B77="","",IF(COUNTIF('訂單'!$A$4:$A$100,B77)=0,1,0))</x:f>
      </x:c>
    </x:row>
    <x:row r="78" ht="15" hidden="0" customHeight="1">
      <x:c r="A78" s="1"/>
      <x:c r="B78" s="1"/>
      <x:c r="C78" s="1"/>
      <x:c r="D78" s="1"/>
      <x:c r="E78" s="1"/>
      <x:c r="F78" s="1" t="str">
        <x:f>IF(B78="","",C78-D78-E78)</x:f>
      </x:c>
      <x:c r="G78" s="1"/>
      <x:c r="H78" s="1"/>
      <x:c r="I78" s="1" t="str">
        <x:f>IF(B78="","",IF(COUNTIF('訂單'!$A$4:$A$100,B78)=0,1,0))</x:f>
      </x:c>
    </x:row>
    <x:row r="79" ht="15" hidden="0" customHeight="1">
      <x:c r="A79" s="1"/>
      <x:c r="B79" s="1"/>
      <x:c r="C79" s="1"/>
      <x:c r="D79" s="1"/>
      <x:c r="E79" s="1"/>
      <x:c r="F79" s="1" t="str">
        <x:f>IF(B79="","",C79-D79-E79)</x:f>
      </x:c>
      <x:c r="G79" s="1"/>
      <x:c r="H79" s="1"/>
      <x:c r="I79" s="1" t="str">
        <x:f>IF(B79="","",IF(COUNTIF('訂單'!$A$4:$A$100,B79)=0,1,0))</x:f>
      </x:c>
    </x:row>
    <x:row r="80" ht="15" hidden="0" customHeight="1">
      <x:c r="A80" s="1"/>
      <x:c r="B80" s="1"/>
      <x:c r="C80" s="1"/>
      <x:c r="D80" s="1"/>
      <x:c r="E80" s="1"/>
      <x:c r="F80" s="1" t="str">
        <x:f>IF(B80="","",C80-D80-E80)</x:f>
      </x:c>
      <x:c r="G80" s="1"/>
      <x:c r="H80" s="1"/>
      <x:c r="I80" s="1" t="str">
        <x:f>IF(B80="","",IF(COUNTIF('訂單'!$A$4:$A$100,B80)=0,1,0))</x:f>
      </x:c>
    </x:row>
    <x:row r="81" ht="15" hidden="0" customHeight="1">
      <x:c r="A81" s="1"/>
      <x:c r="B81" s="1"/>
      <x:c r="C81" s="1"/>
      <x:c r="D81" s="1"/>
      <x:c r="E81" s="1"/>
      <x:c r="F81" s="1" t="str">
        <x:f>IF(B81="","",C81-D81-E81)</x:f>
      </x:c>
      <x:c r="G81" s="1"/>
      <x:c r="H81" s="1"/>
      <x:c r="I81" s="1" t="str">
        <x:f>IF(B81="","",IF(COUNTIF('訂單'!$A$4:$A$100,B81)=0,1,0))</x:f>
      </x:c>
    </x:row>
    <x:row r="82" ht="15" hidden="0" customHeight="1">
      <x:c r="A82" s="1"/>
      <x:c r="B82" s="1"/>
      <x:c r="C82" s="1"/>
      <x:c r="D82" s="1"/>
      <x:c r="E82" s="1"/>
      <x:c r="F82" s="1" t="str">
        <x:f>IF(B82="","",C82-D82-E82)</x:f>
      </x:c>
      <x:c r="G82" s="1"/>
      <x:c r="H82" s="1"/>
      <x:c r="I82" s="1" t="str">
        <x:f>IF(B82="","",IF(COUNTIF('訂單'!$A$4:$A$100,B82)=0,1,0))</x:f>
      </x:c>
    </x:row>
    <x:row r="83" ht="15" hidden="0" customHeight="1">
      <x:c r="A83" s="1"/>
      <x:c r="B83" s="1"/>
      <x:c r="C83" s="1"/>
      <x:c r="D83" s="1"/>
      <x:c r="E83" s="1"/>
      <x:c r="F83" s="1" t="str">
        <x:f>IF(B83="","",C83-D83-E83)</x:f>
      </x:c>
      <x:c r="G83" s="1"/>
      <x:c r="H83" s="1"/>
      <x:c r="I83" s="1" t="str">
        <x:f>IF(B83="","",IF(COUNTIF('訂單'!$A$4:$A$100,B83)=0,1,0))</x:f>
      </x:c>
    </x:row>
    <x:row r="84" ht="15" hidden="0" customHeight="1">
      <x:c r="A84" s="1"/>
      <x:c r="B84" s="1"/>
      <x:c r="C84" s="1"/>
      <x:c r="D84" s="1"/>
      <x:c r="E84" s="1"/>
      <x:c r="F84" s="1" t="str">
        <x:f>IF(B84="","",C84-D84-E84)</x:f>
      </x:c>
      <x:c r="G84" s="1"/>
      <x:c r="H84" s="1"/>
      <x:c r="I84" s="1" t="str">
        <x:f>IF(B84="","",IF(COUNTIF('訂單'!$A$4:$A$100,B84)=0,1,0))</x:f>
      </x:c>
    </x:row>
    <x:row r="85" ht="15" hidden="0" customHeight="1">
      <x:c r="A85" s="1"/>
      <x:c r="B85" s="1"/>
      <x:c r="C85" s="1"/>
      <x:c r="D85" s="1"/>
      <x:c r="E85" s="1"/>
      <x:c r="F85" s="1" t="str">
        <x:f>IF(B85="","",C85-D85-E85)</x:f>
      </x:c>
      <x:c r="G85" s="1"/>
      <x:c r="H85" s="1"/>
      <x:c r="I85" s="1" t="str">
        <x:f>IF(B85="","",IF(COUNTIF('訂單'!$A$4:$A$100,B85)=0,1,0))</x:f>
      </x:c>
    </x:row>
    <x:row r="86" ht="15" hidden="0" customHeight="1">
      <x:c r="A86" s="1"/>
      <x:c r="B86" s="1"/>
      <x:c r="C86" s="1"/>
      <x:c r="D86" s="1"/>
      <x:c r="E86" s="1"/>
      <x:c r="F86" s="1" t="str">
        <x:f>IF(B86="","",C86-D86-E86)</x:f>
      </x:c>
      <x:c r="G86" s="1"/>
      <x:c r="H86" s="1"/>
      <x:c r="I86" s="1" t="str">
        <x:f>IF(B86="","",IF(COUNTIF('訂單'!$A$4:$A$100,B86)=0,1,0))</x:f>
      </x:c>
    </x:row>
    <x:row r="87" ht="15" hidden="0" customHeight="1">
      <x:c r="A87" s="1"/>
      <x:c r="B87" s="1"/>
      <x:c r="C87" s="1"/>
      <x:c r="D87" s="1"/>
      <x:c r="E87" s="1"/>
      <x:c r="F87" s="1" t="str">
        <x:f>IF(B87="","",C87-D87-E87)</x:f>
      </x:c>
      <x:c r="G87" s="1"/>
      <x:c r="H87" s="1"/>
      <x:c r="I87" s="1" t="str">
        <x:f>IF(B87="","",IF(COUNTIF('訂單'!$A$4:$A$100,B87)=0,1,0))</x:f>
      </x:c>
    </x:row>
    <x:row r="88" ht="15" hidden="0" customHeight="1">
      <x:c r="A88" s="1"/>
      <x:c r="B88" s="1"/>
      <x:c r="C88" s="1"/>
      <x:c r="D88" s="1"/>
      <x:c r="E88" s="1"/>
      <x:c r="F88" s="1" t="str">
        <x:f>IF(B88="","",C88-D88-E88)</x:f>
      </x:c>
      <x:c r="G88" s="1"/>
      <x:c r="H88" s="1"/>
      <x:c r="I88" s="1" t="str">
        <x:f>IF(B88="","",IF(COUNTIF('訂單'!$A$4:$A$100,B88)=0,1,0))</x:f>
      </x:c>
    </x:row>
    <x:row r="89" ht="15" hidden="0" customHeight="1">
      <x:c r="A89" s="1"/>
      <x:c r="B89" s="1"/>
      <x:c r="C89" s="1"/>
      <x:c r="D89" s="1"/>
      <x:c r="E89" s="1"/>
      <x:c r="F89" s="1" t="str">
        <x:f>IF(B89="","",C89-D89-E89)</x:f>
      </x:c>
      <x:c r="G89" s="1"/>
      <x:c r="H89" s="1"/>
      <x:c r="I89" s="1" t="str">
        <x:f>IF(B89="","",IF(COUNTIF('訂單'!$A$4:$A$100,B89)=0,1,0))</x:f>
      </x:c>
    </x:row>
    <x:row r="90" ht="15" hidden="0" customHeight="1">
      <x:c r="A90" s="1"/>
      <x:c r="B90" s="1"/>
      <x:c r="C90" s="1"/>
      <x:c r="D90" s="1"/>
      <x:c r="E90" s="1"/>
      <x:c r="F90" s="1" t="str">
        <x:f>IF(B90="","",C90-D90-E90)</x:f>
      </x:c>
      <x:c r="G90" s="1"/>
      <x:c r="H90" s="1"/>
      <x:c r="I90" s="1" t="str">
        <x:f>IF(B90="","",IF(COUNTIF('訂單'!$A$4:$A$100,B90)=0,1,0))</x:f>
      </x:c>
    </x:row>
    <x:row r="91" ht="15" hidden="0" customHeight="1">
      <x:c r="A91" s="1"/>
      <x:c r="B91" s="1"/>
      <x:c r="C91" s="1"/>
      <x:c r="D91" s="1"/>
      <x:c r="E91" s="1"/>
      <x:c r="F91" s="1" t="str">
        <x:f>IF(B91="","",C91-D91-E91)</x:f>
      </x:c>
      <x:c r="G91" s="1"/>
      <x:c r="H91" s="1"/>
      <x:c r="I91" s="1" t="str">
        <x:f>IF(B91="","",IF(COUNTIF('訂單'!$A$4:$A$100,B91)=0,1,0))</x:f>
      </x:c>
    </x:row>
    <x:row r="92" ht="15" hidden="0" customHeight="1">
      <x:c r="A92" s="1"/>
      <x:c r="B92" s="1"/>
      <x:c r="C92" s="1"/>
      <x:c r="D92" s="1"/>
      <x:c r="E92" s="1"/>
      <x:c r="F92" s="1" t="str">
        <x:f>IF(B92="","",C92-D92-E92)</x:f>
      </x:c>
      <x:c r="G92" s="1"/>
      <x:c r="H92" s="1"/>
      <x:c r="I92" s="1" t="str">
        <x:f>IF(B92="","",IF(COUNTIF('訂單'!$A$4:$A$100,B92)=0,1,0))</x:f>
      </x:c>
    </x:row>
    <x:row r="93" ht="15" hidden="0" customHeight="1">
      <x:c r="A93" s="1"/>
      <x:c r="B93" s="1"/>
      <x:c r="C93" s="1"/>
      <x:c r="D93" s="1"/>
      <x:c r="E93" s="1"/>
      <x:c r="F93" s="1" t="str">
        <x:f>IF(B93="","",C93-D93-E93)</x:f>
      </x:c>
      <x:c r="G93" s="1"/>
      <x:c r="H93" s="1"/>
      <x:c r="I93" s="1" t="str">
        <x:f>IF(B93="","",IF(COUNTIF('訂單'!$A$4:$A$100,B93)=0,1,0))</x:f>
      </x:c>
    </x:row>
    <x:row r="94" ht="15" hidden="0" customHeight="1">
      <x:c r="A94" s="1"/>
      <x:c r="B94" s="1"/>
      <x:c r="C94" s="1"/>
      <x:c r="D94" s="1"/>
      <x:c r="E94" s="1"/>
      <x:c r="F94" s="1" t="str">
        <x:f>IF(B94="","",C94-D94-E94)</x:f>
      </x:c>
      <x:c r="G94" s="1"/>
      <x:c r="H94" s="1"/>
      <x:c r="I94" s="1" t="str">
        <x:f>IF(B94="","",IF(COUNTIF('訂單'!$A$4:$A$100,B94)=0,1,0))</x:f>
      </x:c>
    </x:row>
    <x:row r="95" ht="15" hidden="0" customHeight="1">
      <x:c r="A95" s="1"/>
      <x:c r="B95" s="1"/>
      <x:c r="C95" s="1"/>
      <x:c r="D95" s="1"/>
      <x:c r="E95" s="1"/>
      <x:c r="F95" s="1" t="str">
        <x:f>IF(B95="","",C95-D95-E95)</x:f>
      </x:c>
      <x:c r="G95" s="1"/>
      <x:c r="H95" s="1"/>
      <x:c r="I95" s="1" t="str">
        <x:f>IF(B95="","",IF(COUNTIF('訂單'!$A$4:$A$100,B95)=0,1,0))</x:f>
      </x:c>
    </x:row>
    <x:row r="96" ht="15" hidden="0" customHeight="1">
      <x:c r="A96" s="1"/>
      <x:c r="B96" s="1"/>
      <x:c r="C96" s="1"/>
      <x:c r="D96" s="1"/>
      <x:c r="E96" s="1"/>
      <x:c r="F96" s="1" t="str">
        <x:f>IF(B96="","",C96-D96-E96)</x:f>
      </x:c>
      <x:c r="G96" s="1"/>
      <x:c r="H96" s="1"/>
      <x:c r="I96" s="1" t="str">
        <x:f>IF(B96="","",IF(COUNTIF('訂單'!$A$4:$A$100,B96)=0,1,0))</x:f>
      </x:c>
    </x:row>
    <x:row r="97" ht="15" hidden="0" customHeight="1">
      <x:c r="A97" s="1"/>
      <x:c r="B97" s="1"/>
      <x:c r="C97" s="1"/>
      <x:c r="D97" s="1"/>
      <x:c r="E97" s="1"/>
      <x:c r="F97" s="1" t="str">
        <x:f>IF(B97="","",C97-D97-E97)</x:f>
      </x:c>
      <x:c r="G97" s="1"/>
      <x:c r="H97" s="1"/>
      <x:c r="I97" s="1" t="str">
        <x:f>IF(B97="","",IF(COUNTIF('訂單'!$A$4:$A$100,B97)=0,1,0))</x:f>
      </x:c>
    </x:row>
    <x:row r="98" ht="15" hidden="0" customHeight="1">
      <x:c r="A98" s="1"/>
      <x:c r="B98" s="1"/>
      <x:c r="C98" s="1"/>
      <x:c r="D98" s="1"/>
      <x:c r="E98" s="1"/>
      <x:c r="F98" s="1" t="str">
        <x:f>IF(B98="","",C98-D98-E98)</x:f>
      </x:c>
      <x:c r="G98" s="1"/>
      <x:c r="H98" s="1"/>
      <x:c r="I98" s="1" t="str">
        <x:f>IF(B98="","",IF(COUNTIF('訂單'!$A$4:$A$100,B98)=0,1,0))</x:f>
      </x:c>
    </x:row>
    <x:row r="99" ht="15" hidden="0" customHeight="1">
      <x:c r="A99" s="1"/>
      <x:c r="B99" s="1"/>
      <x:c r="C99" s="1"/>
      <x:c r="D99" s="1"/>
      <x:c r="E99" s="1"/>
      <x:c r="F99" s="1" t="str">
        <x:f>IF(B99="","",C99-D99-E99)</x:f>
      </x:c>
      <x:c r="G99" s="1"/>
      <x:c r="H99" s="1"/>
      <x:c r="I99" s="1" t="str">
        <x:f>IF(B99="","",IF(COUNTIF('訂單'!$A$4:$A$100,B99)=0,1,0))</x:f>
      </x:c>
    </x:row>
    <x:row r="100" ht="15" hidden="0" customHeight="1">
      <x:c r="A100" s="1"/>
      <x:c r="B100" s="1"/>
      <x:c r="C100" s="1"/>
      <x:c r="D100" s="1"/>
      <x:c r="E100" s="1"/>
      <x:c r="F100" s="1" t="str">
        <x:f>IF(B100="","",C100-D100-E100)</x:f>
      </x:c>
      <x:c r="G100" s="1"/>
      <x:c r="H100" s="1"/>
      <x:c r="I100" s="1" t="str">
        <x:f>IF(B100="","",IF(COUNTIF('訂單'!$A$4:$A$100,B100)=0,1,0))</x:f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  <x:col min="15" max="15" width="19" hidden="0" customWidth="1"/>
  </x:cols>
  <x:sheetData>
    <x:row r="1" ht="15" hidden="0" customHeight="1">
      <x:c r="A1" s="11" t="str">
        <x:v>退供紀錄</x:v>
      </x:c>
      <x:c r="B1" s="11"/>
      <x:c r="C1" s="11"/>
      <x:c r="D1" s="11"/>
      <x:c r="E1" s="11"/>
      <x:c r="F1" s="11"/>
      <x:c r="G1" s="11"/>
      <x:c r="H1" s="11"/>
      <x:c r="I1" s="11"/>
      <x:c r="J1" s="11"/>
      <x:c r="K1" s="11"/>
      <x:c r="L1" s="11"/>
      <x:c r="M1" s="11"/>
      <x:c r="N1" s="11"/>
      <x:c r="O1" s="11"/>
    </x:row>
    <x:row r="2">
      <x:c r="A2" s="12"/>
      <x:c r="B2" s="12"/>
      <x:c r="C2" s="12"/>
      <x:c r="D2" s="12"/>
      <x:c r="E2" s="12"/>
      <x:c r="F2" s="12"/>
      <x:c r="G2" s="12"/>
      <x:c r="H2" s="12"/>
      <x:c r="I2" s="12"/>
      <x:c r="J2" s="12"/>
      <x:c r="K2" s="13"/>
      <x:c r="L2" s="13"/>
      <x:c r="M2" s="13"/>
      <x:c r="N2" s="13"/>
      <x:c r="O2" s="13"/>
    </x:row>
    <x:row r="3" ht="15" hidden="0" customHeight="1">
      <x:c r="A3" s="9" t="str">
        <x:v>退供編號</x:v>
      </x:c>
      <x:c r="B3" s="9" t="str">
        <x:v>訂單編號</x:v>
      </x:c>
      <x:c r="C3" s="9" t="str">
        <x:v>寄回供應商</x:v>
      </x:c>
      <x:c r="D3" s="9" t="str">
        <x:v>接受數量</x:v>
      </x:c>
      <x:c r="E3" s="9" t="str">
        <x:v>核准單位貸項</x:v>
      </x:c>
      <x:c r="F3" s="9" t="str">
        <x:v>預期核准貸項</x:v>
      </x:c>
      <x:c r="G3" s="9" t="str">
        <x:v>授權參照</x:v>
      </x:c>
      <x:c r="H3" s="9" t="str">
        <x:v>狀態</x:v>
      </x:c>
      <x:c r="I3" s="9" t="str">
        <x:v>檢查</x:v>
      </x:c>
      <x:c r="J3" s="9" t="str">
        <x:v>控管</x:v>
      </x:c>
      <x:c r="K3" s="10"/>
      <x:c r="L3" s="10"/>
      <x:c r="M3" s="10"/>
      <x:c r="N3" s="10"/>
      <x:c r="O3" s="10"/>
    </x:row>
    <x:row r="4" ht="15" hidden="0" customHeight="1">
      <x:c r="A4" s="12" t="str">
        <x:v>R-101</x:v>
      </x:c>
      <x:c r="B4" s="12" t="str">
        <x:v>O-101</x:v>
      </x:c>
      <x:c r="C4" s="12" t="n">
        <x:v>15</x:v>
      </x:c>
      <x:c r="D4" s="12" t="n">
        <x:v>15</x:v>
      </x:c>
      <x:c r="E4" s="12" t="n">
        <x:v>25</x:v>
      </x:c>
      <x:c r="F4" s="12" t="n">
        <x:f>IF(B4="","",D4*E4)</x:f>
        <x:v>375</x:v>
      </x:c>
      <x:c r="G4" s="12" t="str">
        <x:v>AUTH-101</x:v>
      </x:c>
      <x:c r="H4" s="12" t="str">
        <x:v>已結案</x:v>
      </x:c>
      <x:c r="I4" s="12" t="n">
        <x:f>IF(B4="","",IF(COUNTIF('訂單'!$A$4:$A$100,B4)=0,1,0))</x:f>
        <x:v>0</x:v>
      </x:c>
      <x:c r="J4" s="12" t="n">
        <x:f>IF(B4="","",IF(D4&gt;C4,1,0))</x:f>
        <x:v>0</x:v>
      </x:c>
      <x:c r="K4" s="13"/>
      <x:c r="L4" s="13"/>
      <x:c r="M4" s="13"/>
      <x:c r="N4" s="13"/>
      <x:c r="O4" s="13"/>
    </x:row>
    <x:row r="5" ht="15" hidden="0" customHeight="1">
      <x:c r="A5" s="12" t="str">
        <x:v>R-102</x:v>
      </x:c>
      <x:c r="B5" s="12" t="str">
        <x:v>O-102</x:v>
      </x:c>
      <x:c r="C5" s="12" t="n">
        <x:v>0</x:v>
      </x:c>
      <x:c r="D5" s="12" t="n">
        <x:v>0</x:v>
      </x:c>
      <x:c r="E5" s="12" t="n">
        <x:v>0</x:v>
      </x:c>
      <x:c r="F5" s="12" t="n">
        <x:f>IF(B5="","",D5*E5)</x:f>
        <x:v>0</x:v>
      </x:c>
      <x:c r="G5" s="12" t="str"/>
      <x:c r="H5" s="12" t="str">
        <x:v>處理中</x:v>
      </x:c>
      <x:c r="I5" s="12" t="n">
        <x:f>IF(B5="","",IF(COUNTIF('訂單'!$A$4:$A$100,B5)=0,1,0))</x:f>
        <x:v>0</x:v>
      </x:c>
      <x:c r="J5" s="12" t="n">
        <x:f>IF(B5="","",IF(D5&gt;C5,1,0))</x:f>
        <x:v>0</x:v>
      </x:c>
      <x:c r="K5" s="13"/>
      <x:c r="L5" s="13"/>
      <x:c r="M5" s="13"/>
      <x:c r="N5" s="13"/>
      <x:c r="O5" s="13"/>
    </x:row>
    <x:row r="6" ht="15" hidden="0" customHeight="1">
      <x:c r="A6" s="12"/>
      <x:c r="B6" s="12"/>
      <x:c r="C6" s="12"/>
      <x:c r="D6" s="12"/>
      <x:c r="E6" s="12"/>
      <x:c r="F6" s="12" t="str">
        <x:f>IF(B6="","",D6*E6)</x:f>
      </x:c>
      <x:c r="G6" s="12"/>
      <x:c r="H6" s="12"/>
      <x:c r="I6" s="12" t="str">
        <x:f>IF(B6="","",IF(COUNTIF('訂單'!$A$4:$A$100,B6)=0,1,0))</x:f>
      </x:c>
      <x:c r="J6" s="12" t="str">
        <x:f>IF(B6="","",IF(D6&gt;C6,1,0))</x:f>
      </x:c>
      <x:c r="K6" s="13"/>
      <x:c r="L6" s="13"/>
      <x:c r="M6" s="13"/>
      <x:c r="N6" s="13"/>
      <x:c r="O6" s="13"/>
    </x:row>
    <x:row r="7" ht="15" hidden="0" customHeight="1">
      <x:c r="A7" s="12"/>
      <x:c r="B7" s="12"/>
      <x:c r="C7" s="12"/>
      <x:c r="D7" s="12"/>
      <x:c r="E7" s="12"/>
      <x:c r="F7" s="12" t="str">
        <x:f>IF(B7="","",D7*E7)</x:f>
      </x:c>
      <x:c r="G7" s="12"/>
      <x:c r="H7" s="12"/>
      <x:c r="I7" s="12" t="str">
        <x:f>IF(B7="","",IF(COUNTIF('訂單'!$A$4:$A$100,B7)=0,1,0))</x:f>
      </x:c>
      <x:c r="J7" s="12" t="str">
        <x:f>IF(B7="","",IF(D7&gt;C7,1,0))</x:f>
      </x:c>
      <x:c r="K7" s="13"/>
      <x:c r="L7" s="13"/>
      <x:c r="M7" s="13"/>
      <x:c r="N7" s="13"/>
      <x:c r="O7" s="13"/>
    </x:row>
    <x:row r="8" ht="15" hidden="0" customHeight="1">
      <x:c r="A8" s="12"/>
      <x:c r="B8" s="12"/>
      <x:c r="C8" s="12"/>
      <x:c r="D8" s="12"/>
      <x:c r="E8" s="12"/>
      <x:c r="F8" s="12" t="str">
        <x:f>IF(B8="","",D8*E8)</x:f>
      </x:c>
      <x:c r="G8" s="12"/>
      <x:c r="H8" s="12"/>
      <x:c r="I8" s="12" t="str">
        <x:f>IF(B8="","",IF(COUNTIF('訂單'!$A$4:$A$100,B8)=0,1,0))</x:f>
      </x:c>
      <x:c r="J8" s="12" t="str">
        <x:f>IF(B8="","",IF(D8&gt;C8,1,0))</x:f>
      </x:c>
      <x:c r="K8" s="13"/>
      <x:c r="L8" s="13"/>
      <x:c r="M8" s="13"/>
      <x:c r="N8" s="13"/>
      <x:c r="O8" s="13"/>
    </x:row>
    <x:row r="9" ht="15" hidden="0" customHeight="1">
      <x:c r="A9" s="12"/>
      <x:c r="B9" s="12"/>
      <x:c r="C9" s="12"/>
      <x:c r="D9" s="12"/>
      <x:c r="E9" s="12"/>
      <x:c r="F9" s="12" t="str">
        <x:f>IF(B9="","",D9*E9)</x:f>
      </x:c>
      <x:c r="G9" s="12"/>
      <x:c r="H9" s="12"/>
      <x:c r="I9" s="12" t="str">
        <x:f>IF(B9="","",IF(COUNTIF('訂單'!$A$4:$A$100,B9)=0,1,0))</x:f>
      </x:c>
      <x:c r="J9" s="12" t="str">
        <x:f>IF(B9="","",IF(D9&gt;C9,1,0))</x:f>
      </x:c>
      <x:c r="K9" s="13"/>
      <x:c r="L9" s="13"/>
      <x:c r="M9" s="13"/>
      <x:c r="N9" s="13"/>
      <x:c r="O9" s="13"/>
    </x:row>
    <x:row r="10" ht="15" hidden="0" customHeight="1">
      <x:c r="A10" s="12"/>
      <x:c r="B10" s="12"/>
      <x:c r="C10" s="12"/>
      <x:c r="D10" s="12"/>
      <x:c r="E10" s="12"/>
      <x:c r="F10" s="12" t="str">
        <x:f>IF(B10="","",D10*E10)</x:f>
      </x:c>
      <x:c r="G10" s="12"/>
      <x:c r="H10" s="12"/>
      <x:c r="I10" s="12" t="str">
        <x:f>IF(B10="","",IF(COUNTIF('訂單'!$A$4:$A$100,B10)=0,1,0))</x:f>
      </x:c>
      <x:c r="J10" s="12" t="str">
        <x:f>IF(B10="","",IF(D10&gt;C10,1,0))</x:f>
      </x:c>
      <x:c r="K10" s="13"/>
      <x:c r="L10" s="13"/>
      <x:c r="M10" s="13"/>
      <x:c r="N10" s="13"/>
      <x:c r="O10" s="13"/>
    </x:row>
    <x:row r="11" ht="15" hidden="0" customHeight="1">
      <x:c r="A11" s="12"/>
      <x:c r="B11" s="12"/>
      <x:c r="C11" s="12"/>
      <x:c r="D11" s="12"/>
      <x:c r="E11" s="12"/>
      <x:c r="F11" s="12" t="str">
        <x:f>IF(B11="","",D11*E11)</x:f>
      </x:c>
      <x:c r="G11" s="12"/>
      <x:c r="H11" s="12"/>
      <x:c r="I11" s="12" t="str">
        <x:f>IF(B11="","",IF(COUNTIF('訂單'!$A$4:$A$100,B11)=0,1,0))</x:f>
      </x:c>
      <x:c r="J11" s="12" t="str">
        <x:f>IF(B11="","",IF(D11&gt;C11,1,0))</x:f>
      </x:c>
      <x:c r="K11" s="13"/>
      <x:c r="L11" s="13"/>
      <x:c r="M11" s="13"/>
      <x:c r="N11" s="13"/>
      <x:c r="O11" s="13"/>
    </x:row>
    <x:row r="12" ht="15" hidden="0" customHeight="1">
      <x:c r="A12" s="12"/>
      <x:c r="B12" s="12"/>
      <x:c r="C12" s="12"/>
      <x:c r="D12" s="12"/>
      <x:c r="E12" s="12"/>
      <x:c r="F12" s="12" t="str">
        <x:f>IF(B12="","",D12*E12)</x:f>
      </x:c>
      <x:c r="G12" s="12"/>
      <x:c r="H12" s="12"/>
      <x:c r="I12" s="12" t="str">
        <x:f>IF(B12="","",IF(COUNTIF('訂單'!$A$4:$A$100,B12)=0,1,0))</x:f>
      </x:c>
      <x:c r="J12" s="12" t="str">
        <x:f>IF(B12="","",IF(D12&gt;C12,1,0))</x:f>
      </x:c>
      <x:c r="K12" s="13"/>
      <x:c r="L12" s="13"/>
      <x:c r="M12" s="13"/>
      <x:c r="N12" s="13"/>
      <x:c r="O12" s="13"/>
    </x:row>
    <x:row r="13" ht="15" hidden="0" customHeight="1">
      <x:c r="A13" s="12"/>
      <x:c r="B13" s="12"/>
      <x:c r="C13" s="12"/>
      <x:c r="D13" s="12"/>
      <x:c r="E13" s="12"/>
      <x:c r="F13" s="12" t="str">
        <x:f>IF(B13="","",D13*E13)</x:f>
      </x:c>
      <x:c r="G13" s="12"/>
      <x:c r="H13" s="12"/>
      <x:c r="I13" s="12" t="str">
        <x:f>IF(B13="","",IF(COUNTIF('訂單'!$A$4:$A$100,B13)=0,1,0))</x:f>
      </x:c>
      <x:c r="J13" s="12" t="str">
        <x:f>IF(B13="","",IF(D13&gt;C13,1,0))</x:f>
      </x:c>
      <x:c r="K13" s="13"/>
      <x:c r="L13" s="13"/>
      <x:c r="M13" s="13"/>
      <x:c r="N13" s="13"/>
      <x:c r="O13" s="13"/>
    </x:row>
    <x:row r="14" ht="15" hidden="0" customHeight="1">
      <x:c r="A14" s="12"/>
      <x:c r="B14" s="12"/>
      <x:c r="C14" s="12"/>
      <x:c r="D14" s="12"/>
      <x:c r="E14" s="12"/>
      <x:c r="F14" s="12" t="str">
        <x:f>IF(B14="","",D14*E14)</x:f>
      </x:c>
      <x:c r="G14" s="12"/>
      <x:c r="H14" s="12"/>
      <x:c r="I14" s="12" t="str">
        <x:f>IF(B14="","",IF(COUNTIF('訂單'!$A$4:$A$100,B14)=0,1,0))</x:f>
      </x:c>
      <x:c r="J14" s="12" t="str">
        <x:f>IF(B14="","",IF(D14&gt;C14,1,0))</x:f>
      </x:c>
      <x:c r="K14" s="13"/>
      <x:c r="L14" s="13"/>
      <x:c r="M14" s="13"/>
      <x:c r="N14" s="13"/>
      <x:c r="O14" s="13"/>
    </x:row>
    <x:row r="15" ht="15" hidden="0" customHeight="1">
      <x:c r="A15" s="12"/>
      <x:c r="B15" s="12"/>
      <x:c r="C15" s="12"/>
      <x:c r="D15" s="12"/>
      <x:c r="E15" s="12"/>
      <x:c r="F15" s="12" t="str">
        <x:f>IF(B15="","",D15*E15)</x:f>
      </x:c>
      <x:c r="G15" s="12"/>
      <x:c r="H15" s="12"/>
      <x:c r="I15" s="12" t="str">
        <x:f>IF(B15="","",IF(COUNTIF('訂單'!$A$4:$A$100,B15)=0,1,0))</x:f>
      </x:c>
      <x:c r="J15" s="12" t="str">
        <x:f>IF(B15="","",IF(D15&gt;C15,1,0))</x:f>
      </x:c>
      <x:c r="K15" s="13"/>
      <x:c r="L15" s="13"/>
      <x:c r="M15" s="13"/>
      <x:c r="N15" s="13"/>
      <x:c r="O15" s="13"/>
    </x:row>
    <x:row r="16" ht="15" hidden="0" customHeight="1">
      <x:c r="A16" s="12"/>
      <x:c r="B16" s="12"/>
      <x:c r="C16" s="12"/>
      <x:c r="D16" s="12"/>
      <x:c r="E16" s="12"/>
      <x:c r="F16" s="12" t="str">
        <x:f>IF(B16="","",D16*E16)</x:f>
      </x:c>
      <x:c r="G16" s="12"/>
      <x:c r="H16" s="12"/>
      <x:c r="I16" s="12" t="str">
        <x:f>IF(B16="","",IF(COUNTIF('訂單'!$A$4:$A$100,B16)=0,1,0))</x:f>
      </x:c>
      <x:c r="J16" s="12" t="str">
        <x:f>IF(B16="","",IF(D16&gt;C16,1,0))</x:f>
      </x:c>
      <x:c r="K16" s="13"/>
      <x:c r="L16" s="13"/>
      <x:c r="M16" s="13"/>
      <x:c r="N16" s="13"/>
      <x:c r="O16" s="13"/>
    </x:row>
    <x:row r="17" ht="15" hidden="0" customHeight="1">
      <x:c r="A17" s="12"/>
      <x:c r="B17" s="12"/>
      <x:c r="C17" s="12"/>
      <x:c r="D17" s="12"/>
      <x:c r="E17" s="12"/>
      <x:c r="F17" s="12" t="str">
        <x:f>IF(B17="","",D17*E17)</x:f>
      </x:c>
      <x:c r="G17" s="12"/>
      <x:c r="H17" s="12"/>
      <x:c r="I17" s="12" t="str">
        <x:f>IF(B17="","",IF(COUNTIF('訂單'!$A$4:$A$100,B17)=0,1,0))</x:f>
      </x:c>
      <x:c r="J17" s="12" t="str">
        <x:f>IF(B17="","",IF(D17&gt;C17,1,0))</x:f>
      </x:c>
      <x:c r="K17" s="13"/>
      <x:c r="L17" s="13"/>
      <x:c r="M17" s="13"/>
      <x:c r="N17" s="13"/>
      <x:c r="O17" s="13"/>
    </x:row>
    <x:row r="18" ht="15" hidden="0" customHeight="1">
      <x:c r="A18" s="12"/>
      <x:c r="B18" s="12"/>
      <x:c r="C18" s="12"/>
      <x:c r="D18" s="12"/>
      <x:c r="E18" s="12"/>
      <x:c r="F18" s="12" t="str">
        <x:f>IF(B18="","",D18*E18)</x:f>
      </x:c>
      <x:c r="G18" s="12"/>
      <x:c r="H18" s="12"/>
      <x:c r="I18" s="12" t="str">
        <x:f>IF(B18="","",IF(COUNTIF('訂單'!$A$4:$A$100,B18)=0,1,0))</x:f>
      </x:c>
      <x:c r="J18" s="12" t="str">
        <x:f>IF(B18="","",IF(D18&gt;C18,1,0))</x:f>
      </x:c>
      <x:c r="K18" s="13"/>
      <x:c r="L18" s="13"/>
      <x:c r="M18" s="13"/>
      <x:c r="N18" s="13"/>
      <x:c r="O18" s="13"/>
    </x:row>
    <x:row r="19" ht="15" hidden="0" customHeight="1">
      <x:c r="A19" s="12"/>
      <x:c r="B19" s="12"/>
      <x:c r="C19" s="12"/>
      <x:c r="D19" s="12"/>
      <x:c r="E19" s="12"/>
      <x:c r="F19" s="12" t="str">
        <x:f>IF(B19="","",D19*E19)</x:f>
      </x:c>
      <x:c r="G19" s="12"/>
      <x:c r="H19" s="12"/>
      <x:c r="I19" s="12" t="str">
        <x:f>IF(B19="","",IF(COUNTIF('訂單'!$A$4:$A$100,B19)=0,1,0))</x:f>
      </x:c>
      <x:c r="J19" s="12" t="str">
        <x:f>IF(B19="","",IF(D19&gt;C19,1,0))</x:f>
      </x:c>
      <x:c r="K19" s="13"/>
      <x:c r="L19" s="13"/>
      <x:c r="M19" s="13"/>
      <x:c r="N19" s="13"/>
      <x:c r="O19" s="13"/>
    </x:row>
    <x:row r="20" ht="15" hidden="0" customHeight="1">
      <x:c r="A20" s="12"/>
      <x:c r="B20" s="12"/>
      <x:c r="C20" s="12"/>
      <x:c r="D20" s="12"/>
      <x:c r="E20" s="12"/>
      <x:c r="F20" s="12" t="str">
        <x:f>IF(B20="","",D20*E20)</x:f>
      </x:c>
      <x:c r="G20" s="12"/>
      <x:c r="H20" s="12"/>
      <x:c r="I20" s="12" t="str">
        <x:f>IF(B20="","",IF(COUNTIF('訂單'!$A$4:$A$100,B20)=0,1,0))</x:f>
      </x:c>
      <x:c r="J20" s="12" t="str">
        <x:f>IF(B20="","",IF(D20&gt;C20,1,0))</x:f>
      </x:c>
      <x:c r="K20" s="13"/>
      <x:c r="L20" s="13"/>
      <x:c r="M20" s="13"/>
      <x:c r="N20" s="13"/>
      <x:c r="O20" s="13"/>
    </x:row>
    <x:row r="21" ht="15" hidden="0" customHeight="1">
      <x:c r="A21" s="12"/>
      <x:c r="B21" s="12"/>
      <x:c r="C21" s="12"/>
      <x:c r="D21" s="12"/>
      <x:c r="E21" s="12"/>
      <x:c r="F21" s="12" t="str">
        <x:f>IF(B21="","",D21*E21)</x:f>
      </x:c>
      <x:c r="G21" s="12"/>
      <x:c r="H21" s="12"/>
      <x:c r="I21" s="12" t="str">
        <x:f>IF(B21="","",IF(COUNTIF('訂單'!$A$4:$A$100,B21)=0,1,0))</x:f>
      </x:c>
      <x:c r="J21" s="12" t="str">
        <x:f>IF(B21="","",IF(D21&gt;C21,1,0))</x:f>
      </x:c>
      <x:c r="K21" s="13"/>
      <x:c r="L21" s="13"/>
      <x:c r="M21" s="13"/>
      <x:c r="N21" s="13"/>
      <x:c r="O21" s="13"/>
    </x:row>
    <x:row r="22" ht="15" hidden="0" customHeight="1">
      <x:c r="A22" s="12"/>
      <x:c r="B22" s="12"/>
      <x:c r="C22" s="12"/>
      <x:c r="D22" s="12"/>
      <x:c r="E22" s="12"/>
      <x:c r="F22" s="12" t="str">
        <x:f>IF(B22="","",D22*E22)</x:f>
      </x:c>
      <x:c r="G22" s="12"/>
      <x:c r="H22" s="12"/>
      <x:c r="I22" s="12" t="str">
        <x:f>IF(B22="","",IF(COUNTIF('訂單'!$A$4:$A$100,B22)=0,1,0))</x:f>
      </x:c>
      <x:c r="J22" s="12" t="str">
        <x:f>IF(B22="","",IF(D22&gt;C22,1,0))</x:f>
      </x:c>
      <x:c r="K22" s="13"/>
      <x:c r="L22" s="13"/>
      <x:c r="M22" s="13"/>
      <x:c r="N22" s="13"/>
      <x:c r="O22" s="13"/>
    </x:row>
    <x:row r="23" ht="15" hidden="0" customHeight="1">
      <x:c r="A23" s="12"/>
      <x:c r="B23" s="12"/>
      <x:c r="C23" s="12"/>
      <x:c r="D23" s="12"/>
      <x:c r="E23" s="12"/>
      <x:c r="F23" s="12" t="str">
        <x:f>IF(B23="","",D23*E23)</x:f>
      </x:c>
      <x:c r="G23" s="12"/>
      <x:c r="H23" s="12"/>
      <x:c r="I23" s="12" t="str">
        <x:f>IF(B23="","",IF(COUNTIF('訂單'!$A$4:$A$100,B23)=0,1,0))</x:f>
      </x:c>
      <x:c r="J23" s="12" t="str">
        <x:f>IF(B23="","",IF(D23&gt;C23,1,0))</x:f>
      </x:c>
      <x:c r="K23" s="13"/>
      <x:c r="L23" s="13"/>
      <x:c r="M23" s="13"/>
      <x:c r="N23" s="13"/>
      <x:c r="O23" s="13"/>
    </x:row>
    <x:row r="24" ht="15" hidden="0" customHeight="1">
      <x:c r="A24" s="12"/>
      <x:c r="B24" s="12"/>
      <x:c r="C24" s="12"/>
      <x:c r="D24" s="12"/>
      <x:c r="E24" s="12"/>
      <x:c r="F24" s="12" t="str">
        <x:f>IF(B24="","",D24*E24)</x:f>
      </x:c>
      <x:c r="G24" s="12"/>
      <x:c r="H24" s="12"/>
      <x:c r="I24" s="12" t="str">
        <x:f>IF(B24="","",IF(COUNTIF('訂單'!$A$4:$A$100,B24)=0,1,0))</x:f>
      </x:c>
      <x:c r="J24" s="12" t="str">
        <x:f>IF(B24="","",IF(D24&gt;C24,1,0))</x:f>
      </x:c>
      <x:c r="K24" s="13"/>
      <x:c r="L24" s="13"/>
      <x:c r="M24" s="13"/>
      <x:c r="N24" s="13"/>
      <x:c r="O24" s="13"/>
    </x:row>
    <x:row r="25" ht="15" hidden="0" customHeight="1">
      <x:c r="A25" s="12"/>
      <x:c r="B25" s="12"/>
      <x:c r="C25" s="12"/>
      <x:c r="D25" s="12"/>
      <x:c r="E25" s="12"/>
      <x:c r="F25" s="12" t="str">
        <x:f>IF(B25="","",D25*E25)</x:f>
      </x:c>
      <x:c r="G25" s="12"/>
      <x:c r="H25" s="12"/>
      <x:c r="I25" s="12" t="str">
        <x:f>IF(B25="","",IF(COUNTIF('訂單'!$A$4:$A$100,B25)=0,1,0))</x:f>
      </x:c>
      <x:c r="J25" s="12" t="str">
        <x:f>IF(B25="","",IF(D25&gt;C25,1,0))</x:f>
      </x:c>
      <x:c r="K25" s="13"/>
      <x:c r="L25" s="13"/>
      <x:c r="M25" s="13"/>
      <x:c r="N25" s="13"/>
      <x:c r="O25" s="13"/>
    </x:row>
    <x:row r="26" ht="15" hidden="0" customHeight="1">
      <x:c r="A26" s="1"/>
      <x:c r="B26" s="1"/>
      <x:c r="C26" s="1"/>
      <x:c r="D26" s="1"/>
      <x:c r="E26" s="1"/>
      <x:c r="F26" s="1" t="str">
        <x:f>IF(B26="","",D26*E26)</x:f>
      </x:c>
      <x:c r="G26" s="1"/>
      <x:c r="H26" s="1"/>
      <x:c r="I26" s="1" t="str">
        <x:f>IF(B26="","",IF(COUNTIF('訂單'!$A$4:$A$100,B26)=0,1,0))</x:f>
      </x:c>
      <x:c r="J26" s="1" t="str">
        <x:f>IF(B26="","",IF(D26&gt;C26,1,0))</x:f>
      </x:c>
    </x:row>
    <x:row r="27" ht="15" hidden="0" customHeight="1">
      <x:c r="A27" s="1"/>
      <x:c r="B27" s="1"/>
      <x:c r="C27" s="1"/>
      <x:c r="D27" s="1"/>
      <x:c r="E27" s="1"/>
      <x:c r="F27" s="1" t="str">
        <x:f>IF(B27="","",D27*E27)</x:f>
      </x:c>
      <x:c r="G27" s="1"/>
      <x:c r="H27" s="1"/>
      <x:c r="I27" s="1" t="str">
        <x:f>IF(B27="","",IF(COUNTIF('訂單'!$A$4:$A$100,B27)=0,1,0))</x:f>
      </x:c>
      <x:c r="J27" s="1" t="str">
        <x:f>IF(B27="","",IF(D27&gt;C27,1,0))</x:f>
      </x:c>
    </x:row>
    <x:row r="28" ht="15" hidden="0" customHeight="1">
      <x:c r="A28" s="1"/>
      <x:c r="B28" s="1"/>
      <x:c r="C28" s="1"/>
      <x:c r="D28" s="1"/>
      <x:c r="E28" s="1"/>
      <x:c r="F28" s="1" t="str">
        <x:f>IF(B28="","",D28*E28)</x:f>
      </x:c>
      <x:c r="G28" s="1"/>
      <x:c r="H28" s="1"/>
      <x:c r="I28" s="1" t="str">
        <x:f>IF(B28="","",IF(COUNTIF('訂單'!$A$4:$A$100,B28)=0,1,0))</x:f>
      </x:c>
      <x:c r="J28" s="1" t="str">
        <x:f>IF(B28="","",IF(D28&gt;C28,1,0))</x:f>
      </x:c>
    </x:row>
    <x:row r="29" ht="15" hidden="0" customHeight="1">
      <x:c r="A29" s="1"/>
      <x:c r="B29" s="1"/>
      <x:c r="C29" s="1"/>
      <x:c r="D29" s="1"/>
      <x:c r="E29" s="1"/>
      <x:c r="F29" s="1" t="str">
        <x:f>IF(B29="","",D29*E29)</x:f>
      </x:c>
      <x:c r="G29" s="1"/>
      <x:c r="H29" s="1"/>
      <x:c r="I29" s="1" t="str">
        <x:f>IF(B29="","",IF(COUNTIF('訂單'!$A$4:$A$100,B29)=0,1,0))</x:f>
      </x:c>
      <x:c r="J29" s="1" t="str">
        <x:f>IF(B29="","",IF(D29&gt;C29,1,0))</x:f>
      </x:c>
    </x:row>
    <x:row r="30" ht="15" hidden="0" customHeight="1">
      <x:c r="A30" s="1"/>
      <x:c r="B30" s="1"/>
      <x:c r="C30" s="1"/>
      <x:c r="D30" s="1"/>
      <x:c r="E30" s="1"/>
      <x:c r="F30" s="1" t="str">
        <x:f>IF(B30="","",D30*E30)</x:f>
      </x:c>
      <x:c r="G30" s="1"/>
      <x:c r="H30" s="1"/>
      <x:c r="I30" s="1" t="str">
        <x:f>IF(B30="","",IF(COUNTIF('訂單'!$A$4:$A$100,B30)=0,1,0))</x:f>
      </x:c>
      <x:c r="J30" s="1" t="str">
        <x:f>IF(B30="","",IF(D30&gt;C30,1,0))</x:f>
      </x:c>
    </x:row>
    <x:row r="31" ht="15" hidden="0" customHeight="1">
      <x:c r="A31" s="1"/>
      <x:c r="B31" s="1"/>
      <x:c r="C31" s="1"/>
      <x:c r="D31" s="1"/>
      <x:c r="E31" s="1"/>
      <x:c r="F31" s="1" t="str">
        <x:f>IF(B31="","",D31*E31)</x:f>
      </x:c>
      <x:c r="G31" s="1"/>
      <x:c r="H31" s="1"/>
      <x:c r="I31" s="1" t="str">
        <x:f>IF(B31="","",IF(COUNTIF('訂單'!$A$4:$A$100,B31)=0,1,0))</x:f>
      </x:c>
      <x:c r="J31" s="1" t="str">
        <x:f>IF(B31="","",IF(D31&gt;C31,1,0))</x:f>
      </x:c>
    </x:row>
    <x:row r="32" ht="15" hidden="0" customHeight="1">
      <x:c r="A32" s="1"/>
      <x:c r="B32" s="1"/>
      <x:c r="C32" s="1"/>
      <x:c r="D32" s="1"/>
      <x:c r="E32" s="1"/>
      <x:c r="F32" s="1" t="str">
        <x:f>IF(B32="","",D32*E32)</x:f>
      </x:c>
      <x:c r="G32" s="1"/>
      <x:c r="H32" s="1"/>
      <x:c r="I32" s="1" t="str">
        <x:f>IF(B32="","",IF(COUNTIF('訂單'!$A$4:$A$100,B32)=0,1,0))</x:f>
      </x:c>
      <x:c r="J32" s="1" t="str">
        <x:f>IF(B32="","",IF(D32&gt;C32,1,0))</x:f>
      </x:c>
    </x:row>
    <x:row r="33" ht="15" hidden="0" customHeight="1">
      <x:c r="A33" s="1"/>
      <x:c r="B33" s="1"/>
      <x:c r="C33" s="1"/>
      <x:c r="D33" s="1"/>
      <x:c r="E33" s="1"/>
      <x:c r="F33" s="1" t="str">
        <x:f>IF(B33="","",D33*E33)</x:f>
      </x:c>
      <x:c r="G33" s="1"/>
      <x:c r="H33" s="1"/>
      <x:c r="I33" s="1" t="str">
        <x:f>IF(B33="","",IF(COUNTIF('訂單'!$A$4:$A$100,B33)=0,1,0))</x:f>
      </x:c>
      <x:c r="J33" s="1" t="str">
        <x:f>IF(B33="","",IF(D33&gt;C33,1,0))</x:f>
      </x:c>
    </x:row>
    <x:row r="34" ht="15" hidden="0" customHeight="1">
      <x:c r="A34" s="1"/>
      <x:c r="B34" s="1"/>
      <x:c r="C34" s="1"/>
      <x:c r="D34" s="1"/>
      <x:c r="E34" s="1"/>
      <x:c r="F34" s="1" t="str">
        <x:f>IF(B34="","",D34*E34)</x:f>
      </x:c>
      <x:c r="G34" s="1"/>
      <x:c r="H34" s="1"/>
      <x:c r="I34" s="1" t="str">
        <x:f>IF(B34="","",IF(COUNTIF('訂單'!$A$4:$A$100,B34)=0,1,0))</x:f>
      </x:c>
      <x:c r="J34" s="1" t="str">
        <x:f>IF(B34="","",IF(D34&gt;C34,1,0))</x:f>
      </x:c>
    </x:row>
    <x:row r="35" ht="15" hidden="0" customHeight="1">
      <x:c r="A35" s="1"/>
      <x:c r="B35" s="1"/>
      <x:c r="C35" s="1"/>
      <x:c r="D35" s="1"/>
      <x:c r="E35" s="1"/>
      <x:c r="F35" s="1" t="str">
        <x:f>IF(B35="","",D35*E35)</x:f>
      </x:c>
      <x:c r="G35" s="1"/>
      <x:c r="H35" s="1"/>
      <x:c r="I35" s="1" t="str">
        <x:f>IF(B35="","",IF(COUNTIF('訂單'!$A$4:$A$100,B35)=0,1,0))</x:f>
      </x:c>
      <x:c r="J35" s="1" t="str">
        <x:f>IF(B35="","",IF(D35&gt;C35,1,0))</x:f>
      </x:c>
    </x:row>
    <x:row r="36" ht="15" hidden="0" customHeight="1">
      <x:c r="A36" s="1"/>
      <x:c r="B36" s="1"/>
      <x:c r="C36" s="1"/>
      <x:c r="D36" s="1"/>
      <x:c r="E36" s="1"/>
      <x:c r="F36" s="1" t="str">
        <x:f>IF(B36="","",D36*E36)</x:f>
      </x:c>
      <x:c r="G36" s="1"/>
      <x:c r="H36" s="1"/>
      <x:c r="I36" s="1" t="str">
        <x:f>IF(B36="","",IF(COUNTIF('訂單'!$A$4:$A$100,B36)=0,1,0))</x:f>
      </x:c>
      <x:c r="J36" s="1" t="str">
        <x:f>IF(B36="","",IF(D36&gt;C36,1,0))</x:f>
      </x:c>
    </x:row>
    <x:row r="37" ht="15" hidden="0" customHeight="1">
      <x:c r="A37" s="1"/>
      <x:c r="B37" s="1"/>
      <x:c r="C37" s="1"/>
      <x:c r="D37" s="1"/>
      <x:c r="E37" s="1"/>
      <x:c r="F37" s="1" t="str">
        <x:f>IF(B37="","",D37*E37)</x:f>
      </x:c>
      <x:c r="G37" s="1"/>
      <x:c r="H37" s="1"/>
      <x:c r="I37" s="1" t="str">
        <x:f>IF(B37="","",IF(COUNTIF('訂單'!$A$4:$A$100,B37)=0,1,0))</x:f>
      </x:c>
      <x:c r="J37" s="1" t="str">
        <x:f>IF(B37="","",IF(D37&gt;C37,1,0))</x:f>
      </x:c>
    </x:row>
    <x:row r="38" ht="15" hidden="0" customHeight="1">
      <x:c r="A38" s="1"/>
      <x:c r="B38" s="1"/>
      <x:c r="C38" s="1"/>
      <x:c r="D38" s="1"/>
      <x:c r="E38" s="1"/>
      <x:c r="F38" s="1" t="str">
        <x:f>IF(B38="","",D38*E38)</x:f>
      </x:c>
      <x:c r="G38" s="1"/>
      <x:c r="H38" s="1"/>
      <x:c r="I38" s="1" t="str">
        <x:f>IF(B38="","",IF(COUNTIF('訂單'!$A$4:$A$100,B38)=0,1,0))</x:f>
      </x:c>
      <x:c r="J38" s="1" t="str">
        <x:f>IF(B38="","",IF(D38&gt;C38,1,0))</x:f>
      </x:c>
    </x:row>
    <x:row r="39" ht="15" hidden="0" customHeight="1">
      <x:c r="A39" s="1"/>
      <x:c r="B39" s="1"/>
      <x:c r="C39" s="1"/>
      <x:c r="D39" s="1"/>
      <x:c r="E39" s="1"/>
      <x:c r="F39" s="1" t="str">
        <x:f>IF(B39="","",D39*E39)</x:f>
      </x:c>
      <x:c r="G39" s="1"/>
      <x:c r="H39" s="1"/>
      <x:c r="I39" s="1" t="str">
        <x:f>IF(B39="","",IF(COUNTIF('訂單'!$A$4:$A$100,B39)=0,1,0))</x:f>
      </x:c>
      <x:c r="J39" s="1" t="str">
        <x:f>IF(B39="","",IF(D39&gt;C39,1,0))</x:f>
      </x:c>
    </x:row>
    <x:row r="40" ht="15" hidden="0" customHeight="1">
      <x:c r="A40" s="1"/>
      <x:c r="B40" s="1"/>
      <x:c r="C40" s="1"/>
      <x:c r="D40" s="1"/>
      <x:c r="E40" s="1"/>
      <x:c r="F40" s="1" t="str">
        <x:f>IF(B40="","",D40*E40)</x:f>
      </x:c>
      <x:c r="G40" s="1"/>
      <x:c r="H40" s="1"/>
      <x:c r="I40" s="1" t="str">
        <x:f>IF(B40="","",IF(COUNTIF('訂單'!$A$4:$A$100,B40)=0,1,0))</x:f>
      </x:c>
      <x:c r="J40" s="1" t="str">
        <x:f>IF(B40="","",IF(D40&gt;C40,1,0))</x:f>
      </x:c>
    </x:row>
    <x:row r="41" ht="15" hidden="0" customHeight="1">
      <x:c r="A41" s="1"/>
      <x:c r="B41" s="1"/>
      <x:c r="C41" s="1"/>
      <x:c r="D41" s="1"/>
      <x:c r="E41" s="1"/>
      <x:c r="F41" s="1" t="str">
        <x:f>IF(B41="","",D41*E41)</x:f>
      </x:c>
      <x:c r="G41" s="1"/>
      <x:c r="H41" s="1"/>
      <x:c r="I41" s="1" t="str">
        <x:f>IF(B41="","",IF(COUNTIF('訂單'!$A$4:$A$100,B41)=0,1,0))</x:f>
      </x:c>
      <x:c r="J41" s="1" t="str">
        <x:f>IF(B41="","",IF(D41&gt;C41,1,0))</x:f>
      </x:c>
    </x:row>
    <x:row r="42" ht="15" hidden="0" customHeight="1">
      <x:c r="A42" s="1"/>
      <x:c r="B42" s="1"/>
      <x:c r="C42" s="1"/>
      <x:c r="D42" s="1"/>
      <x:c r="E42" s="1"/>
      <x:c r="F42" s="1" t="str">
        <x:f>IF(B42="","",D42*E42)</x:f>
      </x:c>
      <x:c r="G42" s="1"/>
      <x:c r="H42" s="1"/>
      <x:c r="I42" s="1" t="str">
        <x:f>IF(B42="","",IF(COUNTIF('訂單'!$A$4:$A$100,B42)=0,1,0))</x:f>
      </x:c>
      <x:c r="J42" s="1" t="str">
        <x:f>IF(B42="","",IF(D42&gt;C42,1,0))</x:f>
      </x:c>
    </x:row>
    <x:row r="43" ht="15" hidden="0" customHeight="1">
      <x:c r="A43" s="1"/>
      <x:c r="B43" s="1"/>
      <x:c r="C43" s="1"/>
      <x:c r="D43" s="1"/>
      <x:c r="E43" s="1"/>
      <x:c r="F43" s="1" t="str">
        <x:f>IF(B43="","",D43*E43)</x:f>
      </x:c>
      <x:c r="G43" s="1"/>
      <x:c r="H43" s="1"/>
      <x:c r="I43" s="1" t="str">
        <x:f>IF(B43="","",IF(COUNTIF('訂單'!$A$4:$A$100,B43)=0,1,0))</x:f>
      </x:c>
      <x:c r="J43" s="1" t="str">
        <x:f>IF(B43="","",IF(D43&gt;C43,1,0))</x:f>
      </x:c>
    </x:row>
    <x:row r="44" ht="15" hidden="0" customHeight="1">
      <x:c r="A44" s="1"/>
      <x:c r="B44" s="1"/>
      <x:c r="C44" s="1"/>
      <x:c r="D44" s="1"/>
      <x:c r="E44" s="1"/>
      <x:c r="F44" s="1" t="str">
        <x:f>IF(B44="","",D44*E44)</x:f>
      </x:c>
      <x:c r="G44" s="1"/>
      <x:c r="H44" s="1"/>
      <x:c r="I44" s="1" t="str">
        <x:f>IF(B44="","",IF(COUNTIF('訂單'!$A$4:$A$100,B44)=0,1,0))</x:f>
      </x:c>
      <x:c r="J44" s="1" t="str">
        <x:f>IF(B44="","",IF(D44&gt;C44,1,0))</x:f>
      </x:c>
    </x:row>
    <x:row r="45" ht="15" hidden="0" customHeight="1">
      <x:c r="A45" s="1"/>
      <x:c r="B45" s="1"/>
      <x:c r="C45" s="1"/>
      <x:c r="D45" s="1"/>
      <x:c r="E45" s="1"/>
      <x:c r="F45" s="1" t="str">
        <x:f>IF(B45="","",D45*E45)</x:f>
      </x:c>
      <x:c r="G45" s="1"/>
      <x:c r="H45" s="1"/>
      <x:c r="I45" s="1" t="str">
        <x:f>IF(B45="","",IF(COUNTIF('訂單'!$A$4:$A$100,B45)=0,1,0))</x:f>
      </x:c>
      <x:c r="J45" s="1" t="str">
        <x:f>IF(B45="","",IF(D45&gt;C45,1,0))</x:f>
      </x:c>
    </x:row>
    <x:row r="46" ht="15" hidden="0" customHeight="1">
      <x:c r="A46" s="1"/>
      <x:c r="B46" s="1"/>
      <x:c r="C46" s="1"/>
      <x:c r="D46" s="1"/>
      <x:c r="E46" s="1"/>
      <x:c r="F46" s="1" t="str">
        <x:f>IF(B46="","",D46*E46)</x:f>
      </x:c>
      <x:c r="G46" s="1"/>
      <x:c r="H46" s="1"/>
      <x:c r="I46" s="1" t="str">
        <x:f>IF(B46="","",IF(COUNTIF('訂單'!$A$4:$A$100,B46)=0,1,0))</x:f>
      </x:c>
      <x:c r="J46" s="1" t="str">
        <x:f>IF(B46="","",IF(D46&gt;C46,1,0))</x:f>
      </x:c>
    </x:row>
    <x:row r="47" ht="15" hidden="0" customHeight="1">
      <x:c r="A47" s="1"/>
      <x:c r="B47" s="1"/>
      <x:c r="C47" s="1"/>
      <x:c r="D47" s="1"/>
      <x:c r="E47" s="1"/>
      <x:c r="F47" s="1" t="str">
        <x:f>IF(B47="","",D47*E47)</x:f>
      </x:c>
      <x:c r="G47" s="1"/>
      <x:c r="H47" s="1"/>
      <x:c r="I47" s="1" t="str">
        <x:f>IF(B47="","",IF(COUNTIF('訂單'!$A$4:$A$100,B47)=0,1,0))</x:f>
      </x:c>
      <x:c r="J47" s="1" t="str">
        <x:f>IF(B47="","",IF(D47&gt;C47,1,0))</x:f>
      </x:c>
    </x:row>
    <x:row r="48" ht="15" hidden="0" customHeight="1">
      <x:c r="A48" s="1"/>
      <x:c r="B48" s="1"/>
      <x:c r="C48" s="1"/>
      <x:c r="D48" s="1"/>
      <x:c r="E48" s="1"/>
      <x:c r="F48" s="1" t="str">
        <x:f>IF(B48="","",D48*E48)</x:f>
      </x:c>
      <x:c r="G48" s="1"/>
      <x:c r="H48" s="1"/>
      <x:c r="I48" s="1" t="str">
        <x:f>IF(B48="","",IF(COUNTIF('訂單'!$A$4:$A$100,B48)=0,1,0))</x:f>
      </x:c>
      <x:c r="J48" s="1" t="str">
        <x:f>IF(B48="","",IF(D48&gt;C48,1,0))</x:f>
      </x:c>
    </x:row>
    <x:row r="49" ht="15" hidden="0" customHeight="1">
      <x:c r="A49" s="1"/>
      <x:c r="B49" s="1"/>
      <x:c r="C49" s="1"/>
      <x:c r="D49" s="1"/>
      <x:c r="E49" s="1"/>
      <x:c r="F49" s="1" t="str">
        <x:f>IF(B49="","",D49*E49)</x:f>
      </x:c>
      <x:c r="G49" s="1"/>
      <x:c r="H49" s="1"/>
      <x:c r="I49" s="1" t="str">
        <x:f>IF(B49="","",IF(COUNTIF('訂單'!$A$4:$A$100,B49)=0,1,0))</x:f>
      </x:c>
      <x:c r="J49" s="1" t="str">
        <x:f>IF(B49="","",IF(D49&gt;C49,1,0))</x:f>
      </x:c>
    </x:row>
    <x:row r="50" ht="15" hidden="0" customHeight="1">
      <x:c r="A50" s="1"/>
      <x:c r="B50" s="1"/>
      <x:c r="C50" s="1"/>
      <x:c r="D50" s="1"/>
      <x:c r="E50" s="1"/>
      <x:c r="F50" s="1" t="str">
        <x:f>IF(B50="","",D50*E50)</x:f>
      </x:c>
      <x:c r="G50" s="1"/>
      <x:c r="H50" s="1"/>
      <x:c r="I50" s="1" t="str">
        <x:f>IF(B50="","",IF(COUNTIF('訂單'!$A$4:$A$100,B50)=0,1,0))</x:f>
      </x:c>
      <x:c r="J50" s="1" t="str">
        <x:f>IF(B50="","",IF(D50&gt;C50,1,0))</x:f>
      </x:c>
    </x:row>
    <x:row r="51" ht="15" hidden="0" customHeight="1">
      <x:c r="A51" s="1"/>
      <x:c r="B51" s="1"/>
      <x:c r="C51" s="1"/>
      <x:c r="D51" s="1"/>
      <x:c r="E51" s="1"/>
      <x:c r="F51" s="1" t="str">
        <x:f>IF(B51="","",D51*E51)</x:f>
      </x:c>
      <x:c r="G51" s="1"/>
      <x:c r="H51" s="1"/>
      <x:c r="I51" s="1" t="str">
        <x:f>IF(B51="","",IF(COUNTIF('訂單'!$A$4:$A$100,B51)=0,1,0))</x:f>
      </x:c>
      <x:c r="J51" s="1" t="str">
        <x:f>IF(B51="","",IF(D51&gt;C51,1,0))</x:f>
      </x:c>
    </x:row>
    <x:row r="52" ht="15" hidden="0" customHeight="1">
      <x:c r="A52" s="1"/>
      <x:c r="B52" s="1"/>
      <x:c r="C52" s="1"/>
      <x:c r="D52" s="1"/>
      <x:c r="E52" s="1"/>
      <x:c r="F52" s="1" t="str">
        <x:f>IF(B52="","",D52*E52)</x:f>
      </x:c>
      <x:c r="G52" s="1"/>
      <x:c r="H52" s="1"/>
      <x:c r="I52" s="1" t="str">
        <x:f>IF(B52="","",IF(COUNTIF('訂單'!$A$4:$A$100,B52)=0,1,0))</x:f>
      </x:c>
      <x:c r="J52" s="1" t="str">
        <x:f>IF(B52="","",IF(D52&gt;C52,1,0))</x:f>
      </x:c>
    </x:row>
    <x:row r="53" ht="15" hidden="0" customHeight="1">
      <x:c r="A53" s="1"/>
      <x:c r="B53" s="1"/>
      <x:c r="C53" s="1"/>
      <x:c r="D53" s="1"/>
      <x:c r="E53" s="1"/>
      <x:c r="F53" s="1" t="str">
        <x:f>IF(B53="","",D53*E53)</x:f>
      </x:c>
      <x:c r="G53" s="1"/>
      <x:c r="H53" s="1"/>
      <x:c r="I53" s="1" t="str">
        <x:f>IF(B53="","",IF(COUNTIF('訂單'!$A$4:$A$100,B53)=0,1,0))</x:f>
      </x:c>
      <x:c r="J53" s="1" t="str">
        <x:f>IF(B53="","",IF(D53&gt;C53,1,0))</x:f>
      </x:c>
    </x:row>
    <x:row r="54" ht="15" hidden="0" customHeight="1">
      <x:c r="A54" s="1"/>
      <x:c r="B54" s="1"/>
      <x:c r="C54" s="1"/>
      <x:c r="D54" s="1"/>
      <x:c r="E54" s="1"/>
      <x:c r="F54" s="1" t="str">
        <x:f>IF(B54="","",D54*E54)</x:f>
      </x:c>
      <x:c r="G54" s="1"/>
      <x:c r="H54" s="1"/>
      <x:c r="I54" s="1" t="str">
        <x:f>IF(B54="","",IF(COUNTIF('訂單'!$A$4:$A$100,B54)=0,1,0))</x:f>
      </x:c>
      <x:c r="J54" s="1" t="str">
        <x:f>IF(B54="","",IF(D54&gt;C54,1,0))</x:f>
      </x:c>
    </x:row>
    <x:row r="55" ht="15" hidden="0" customHeight="1">
      <x:c r="A55" s="1"/>
      <x:c r="B55" s="1"/>
      <x:c r="C55" s="1"/>
      <x:c r="D55" s="1"/>
      <x:c r="E55" s="1"/>
      <x:c r="F55" s="1" t="str">
        <x:f>IF(B55="","",D55*E55)</x:f>
      </x:c>
      <x:c r="G55" s="1"/>
      <x:c r="H55" s="1"/>
      <x:c r="I55" s="1" t="str">
        <x:f>IF(B55="","",IF(COUNTIF('訂單'!$A$4:$A$100,B55)=0,1,0))</x:f>
      </x:c>
      <x:c r="J55" s="1" t="str">
        <x:f>IF(B55="","",IF(D55&gt;C55,1,0))</x:f>
      </x:c>
    </x:row>
    <x:row r="56" ht="15" hidden="0" customHeight="1">
      <x:c r="A56" s="1"/>
      <x:c r="B56" s="1"/>
      <x:c r="C56" s="1"/>
      <x:c r="D56" s="1"/>
      <x:c r="E56" s="1"/>
      <x:c r="F56" s="1" t="str">
        <x:f>IF(B56="","",D56*E56)</x:f>
      </x:c>
      <x:c r="G56" s="1"/>
      <x:c r="H56" s="1"/>
      <x:c r="I56" s="1" t="str">
        <x:f>IF(B56="","",IF(COUNTIF('訂單'!$A$4:$A$100,B56)=0,1,0))</x:f>
      </x:c>
      <x:c r="J56" s="1" t="str">
        <x:f>IF(B56="","",IF(D56&gt;C56,1,0))</x:f>
      </x:c>
    </x:row>
    <x:row r="57" ht="15" hidden="0" customHeight="1">
      <x:c r="A57" s="1"/>
      <x:c r="B57" s="1"/>
      <x:c r="C57" s="1"/>
      <x:c r="D57" s="1"/>
      <x:c r="E57" s="1"/>
      <x:c r="F57" s="1" t="str">
        <x:f>IF(B57="","",D57*E57)</x:f>
      </x:c>
      <x:c r="G57" s="1"/>
      <x:c r="H57" s="1"/>
      <x:c r="I57" s="1" t="str">
        <x:f>IF(B57="","",IF(COUNTIF('訂單'!$A$4:$A$100,B57)=0,1,0))</x:f>
      </x:c>
      <x:c r="J57" s="1" t="str">
        <x:f>IF(B57="","",IF(D57&gt;C57,1,0))</x:f>
      </x:c>
    </x:row>
    <x:row r="58" ht="15" hidden="0" customHeight="1">
      <x:c r="A58" s="1"/>
      <x:c r="B58" s="1"/>
      <x:c r="C58" s="1"/>
      <x:c r="D58" s="1"/>
      <x:c r="E58" s="1"/>
      <x:c r="F58" s="1" t="str">
        <x:f>IF(B58="","",D58*E58)</x:f>
      </x:c>
      <x:c r="G58" s="1"/>
      <x:c r="H58" s="1"/>
      <x:c r="I58" s="1" t="str">
        <x:f>IF(B58="","",IF(COUNTIF('訂單'!$A$4:$A$100,B58)=0,1,0))</x:f>
      </x:c>
      <x:c r="J58" s="1" t="str">
        <x:f>IF(B58="","",IF(D58&gt;C58,1,0))</x:f>
      </x:c>
    </x:row>
    <x:row r="59" ht="15" hidden="0" customHeight="1">
      <x:c r="A59" s="1"/>
      <x:c r="B59" s="1"/>
      <x:c r="C59" s="1"/>
      <x:c r="D59" s="1"/>
      <x:c r="E59" s="1"/>
      <x:c r="F59" s="1" t="str">
        <x:f>IF(B59="","",D59*E59)</x:f>
      </x:c>
      <x:c r="G59" s="1"/>
      <x:c r="H59" s="1"/>
      <x:c r="I59" s="1" t="str">
        <x:f>IF(B59="","",IF(COUNTIF('訂單'!$A$4:$A$100,B59)=0,1,0))</x:f>
      </x:c>
      <x:c r="J59" s="1" t="str">
        <x:f>IF(B59="","",IF(D59&gt;C59,1,0))</x:f>
      </x:c>
    </x:row>
    <x:row r="60" ht="15" hidden="0" customHeight="1">
      <x:c r="A60" s="1"/>
      <x:c r="B60" s="1"/>
      <x:c r="C60" s="1"/>
      <x:c r="D60" s="1"/>
      <x:c r="E60" s="1"/>
      <x:c r="F60" s="1" t="str">
        <x:f>IF(B60="","",D60*E60)</x:f>
      </x:c>
      <x:c r="G60" s="1"/>
      <x:c r="H60" s="1"/>
      <x:c r="I60" s="1" t="str">
        <x:f>IF(B60="","",IF(COUNTIF('訂單'!$A$4:$A$100,B60)=0,1,0))</x:f>
      </x:c>
      <x:c r="J60" s="1" t="str">
        <x:f>IF(B60="","",IF(D60&gt;C60,1,0))</x:f>
      </x:c>
    </x:row>
    <x:row r="61" ht="15" hidden="0" customHeight="1">
      <x:c r="A61" s="1"/>
      <x:c r="B61" s="1"/>
      <x:c r="C61" s="1"/>
      <x:c r="D61" s="1"/>
      <x:c r="E61" s="1"/>
      <x:c r="F61" s="1" t="str">
        <x:f>IF(B61="","",D61*E61)</x:f>
      </x:c>
      <x:c r="G61" s="1"/>
      <x:c r="H61" s="1"/>
      <x:c r="I61" s="1" t="str">
        <x:f>IF(B61="","",IF(COUNTIF('訂單'!$A$4:$A$100,B61)=0,1,0))</x:f>
      </x:c>
      <x:c r="J61" s="1" t="str">
        <x:f>IF(B61="","",IF(D61&gt;C61,1,0))</x:f>
      </x:c>
    </x:row>
    <x:row r="62" ht="15" hidden="0" customHeight="1">
      <x:c r="A62" s="1"/>
      <x:c r="B62" s="1"/>
      <x:c r="C62" s="1"/>
      <x:c r="D62" s="1"/>
      <x:c r="E62" s="1"/>
      <x:c r="F62" s="1" t="str">
        <x:f>IF(B62="","",D62*E62)</x:f>
      </x:c>
      <x:c r="G62" s="1"/>
      <x:c r="H62" s="1"/>
      <x:c r="I62" s="1" t="str">
        <x:f>IF(B62="","",IF(COUNTIF('訂單'!$A$4:$A$100,B62)=0,1,0))</x:f>
      </x:c>
      <x:c r="J62" s="1" t="str">
        <x:f>IF(B62="","",IF(D62&gt;C62,1,0))</x:f>
      </x:c>
    </x:row>
    <x:row r="63" ht="15" hidden="0" customHeight="1">
      <x:c r="A63" s="1"/>
      <x:c r="B63" s="1"/>
      <x:c r="C63" s="1"/>
      <x:c r="D63" s="1"/>
      <x:c r="E63" s="1"/>
      <x:c r="F63" s="1" t="str">
        <x:f>IF(B63="","",D63*E63)</x:f>
      </x:c>
      <x:c r="G63" s="1"/>
      <x:c r="H63" s="1"/>
      <x:c r="I63" s="1" t="str">
        <x:f>IF(B63="","",IF(COUNTIF('訂單'!$A$4:$A$100,B63)=0,1,0))</x:f>
      </x:c>
      <x:c r="J63" s="1" t="str">
        <x:f>IF(B63="","",IF(D63&gt;C63,1,0))</x:f>
      </x:c>
    </x:row>
    <x:row r="64" ht="15" hidden="0" customHeight="1">
      <x:c r="A64" s="1"/>
      <x:c r="B64" s="1"/>
      <x:c r="C64" s="1"/>
      <x:c r="D64" s="1"/>
      <x:c r="E64" s="1"/>
      <x:c r="F64" s="1" t="str">
        <x:f>IF(B64="","",D64*E64)</x:f>
      </x:c>
      <x:c r="G64" s="1"/>
      <x:c r="H64" s="1"/>
      <x:c r="I64" s="1" t="str">
        <x:f>IF(B64="","",IF(COUNTIF('訂單'!$A$4:$A$100,B64)=0,1,0))</x:f>
      </x:c>
      <x:c r="J64" s="1" t="str">
        <x:f>IF(B64="","",IF(D64&gt;C64,1,0))</x:f>
      </x:c>
    </x:row>
    <x:row r="65" ht="15" hidden="0" customHeight="1">
      <x:c r="A65" s="1"/>
      <x:c r="B65" s="1"/>
      <x:c r="C65" s="1"/>
      <x:c r="D65" s="1"/>
      <x:c r="E65" s="1"/>
      <x:c r="F65" s="1" t="str">
        <x:f>IF(B65="","",D65*E65)</x:f>
      </x:c>
      <x:c r="G65" s="1"/>
      <x:c r="H65" s="1"/>
      <x:c r="I65" s="1" t="str">
        <x:f>IF(B65="","",IF(COUNTIF('訂單'!$A$4:$A$100,B65)=0,1,0))</x:f>
      </x:c>
      <x:c r="J65" s="1" t="str">
        <x:f>IF(B65="","",IF(D65&gt;C65,1,0))</x:f>
      </x:c>
    </x:row>
    <x:row r="66" ht="15" hidden="0" customHeight="1">
      <x:c r="A66" s="1"/>
      <x:c r="B66" s="1"/>
      <x:c r="C66" s="1"/>
      <x:c r="D66" s="1"/>
      <x:c r="E66" s="1"/>
      <x:c r="F66" s="1" t="str">
        <x:f>IF(B66="","",D66*E66)</x:f>
      </x:c>
      <x:c r="G66" s="1"/>
      <x:c r="H66" s="1"/>
      <x:c r="I66" s="1" t="str">
        <x:f>IF(B66="","",IF(COUNTIF('訂單'!$A$4:$A$100,B66)=0,1,0))</x:f>
      </x:c>
      <x:c r="J66" s="1" t="str">
        <x:f>IF(B66="","",IF(D66&gt;C66,1,0))</x:f>
      </x:c>
    </x:row>
    <x:row r="67" ht="15" hidden="0" customHeight="1">
      <x:c r="A67" s="1"/>
      <x:c r="B67" s="1"/>
      <x:c r="C67" s="1"/>
      <x:c r="D67" s="1"/>
      <x:c r="E67" s="1"/>
      <x:c r="F67" s="1" t="str">
        <x:f>IF(B67="","",D67*E67)</x:f>
      </x:c>
      <x:c r="G67" s="1"/>
      <x:c r="H67" s="1"/>
      <x:c r="I67" s="1" t="str">
        <x:f>IF(B67="","",IF(COUNTIF('訂單'!$A$4:$A$100,B67)=0,1,0))</x:f>
      </x:c>
      <x:c r="J67" s="1" t="str">
        <x:f>IF(B67="","",IF(D67&gt;C67,1,0))</x:f>
      </x:c>
    </x:row>
    <x:row r="68" ht="15" hidden="0" customHeight="1">
      <x:c r="A68" s="1"/>
      <x:c r="B68" s="1"/>
      <x:c r="C68" s="1"/>
      <x:c r="D68" s="1"/>
      <x:c r="E68" s="1"/>
      <x:c r="F68" s="1" t="str">
        <x:f>IF(B68="","",D68*E68)</x:f>
      </x:c>
      <x:c r="G68" s="1"/>
      <x:c r="H68" s="1"/>
      <x:c r="I68" s="1" t="str">
        <x:f>IF(B68="","",IF(COUNTIF('訂單'!$A$4:$A$100,B68)=0,1,0))</x:f>
      </x:c>
      <x:c r="J68" s="1" t="str">
        <x:f>IF(B68="","",IF(D68&gt;C68,1,0))</x:f>
      </x:c>
    </x:row>
    <x:row r="69" ht="15" hidden="0" customHeight="1">
      <x:c r="A69" s="1"/>
      <x:c r="B69" s="1"/>
      <x:c r="C69" s="1"/>
      <x:c r="D69" s="1"/>
      <x:c r="E69" s="1"/>
      <x:c r="F69" s="1" t="str">
        <x:f>IF(B69="","",D69*E69)</x:f>
      </x:c>
      <x:c r="G69" s="1"/>
      <x:c r="H69" s="1"/>
      <x:c r="I69" s="1" t="str">
        <x:f>IF(B69="","",IF(COUNTIF('訂單'!$A$4:$A$100,B69)=0,1,0))</x:f>
      </x:c>
      <x:c r="J69" s="1" t="str">
        <x:f>IF(B69="","",IF(D69&gt;C69,1,0))</x:f>
      </x:c>
    </x:row>
    <x:row r="70" ht="15" hidden="0" customHeight="1">
      <x:c r="A70" s="1"/>
      <x:c r="B70" s="1"/>
      <x:c r="C70" s="1"/>
      <x:c r="D70" s="1"/>
      <x:c r="E70" s="1"/>
      <x:c r="F70" s="1" t="str">
        <x:f>IF(B70="","",D70*E70)</x:f>
      </x:c>
      <x:c r="G70" s="1"/>
      <x:c r="H70" s="1"/>
      <x:c r="I70" s="1" t="str">
        <x:f>IF(B70="","",IF(COUNTIF('訂單'!$A$4:$A$100,B70)=0,1,0))</x:f>
      </x:c>
      <x:c r="J70" s="1" t="str">
        <x:f>IF(B70="","",IF(D70&gt;C70,1,0))</x:f>
      </x:c>
    </x:row>
    <x:row r="71" ht="15" hidden="0" customHeight="1">
      <x:c r="A71" s="1"/>
      <x:c r="B71" s="1"/>
      <x:c r="C71" s="1"/>
      <x:c r="D71" s="1"/>
      <x:c r="E71" s="1"/>
      <x:c r="F71" s="1" t="str">
        <x:f>IF(B71="","",D71*E71)</x:f>
      </x:c>
      <x:c r="G71" s="1"/>
      <x:c r="H71" s="1"/>
      <x:c r="I71" s="1" t="str">
        <x:f>IF(B71="","",IF(COUNTIF('訂單'!$A$4:$A$100,B71)=0,1,0))</x:f>
      </x:c>
      <x:c r="J71" s="1" t="str">
        <x:f>IF(B71="","",IF(D71&gt;C71,1,0))</x:f>
      </x:c>
    </x:row>
    <x:row r="72" ht="15" hidden="0" customHeight="1">
      <x:c r="A72" s="1"/>
      <x:c r="B72" s="1"/>
      <x:c r="C72" s="1"/>
      <x:c r="D72" s="1"/>
      <x:c r="E72" s="1"/>
      <x:c r="F72" s="1" t="str">
        <x:f>IF(B72="","",D72*E72)</x:f>
      </x:c>
      <x:c r="G72" s="1"/>
      <x:c r="H72" s="1"/>
      <x:c r="I72" s="1" t="str">
        <x:f>IF(B72="","",IF(COUNTIF('訂單'!$A$4:$A$100,B72)=0,1,0))</x:f>
      </x:c>
      <x:c r="J72" s="1" t="str">
        <x:f>IF(B72="","",IF(D72&gt;C72,1,0))</x:f>
      </x:c>
    </x:row>
    <x:row r="73" ht="15" hidden="0" customHeight="1">
      <x:c r="A73" s="1"/>
      <x:c r="B73" s="1"/>
      <x:c r="C73" s="1"/>
      <x:c r="D73" s="1"/>
      <x:c r="E73" s="1"/>
      <x:c r="F73" s="1" t="str">
        <x:f>IF(B73="","",D73*E73)</x:f>
      </x:c>
      <x:c r="G73" s="1"/>
      <x:c r="H73" s="1"/>
      <x:c r="I73" s="1" t="str">
        <x:f>IF(B73="","",IF(COUNTIF('訂單'!$A$4:$A$100,B73)=0,1,0))</x:f>
      </x:c>
      <x:c r="J73" s="1" t="str">
        <x:f>IF(B73="","",IF(D73&gt;C73,1,0))</x:f>
      </x:c>
    </x:row>
    <x:row r="74" ht="15" hidden="0" customHeight="1">
      <x:c r="A74" s="1"/>
      <x:c r="B74" s="1"/>
      <x:c r="C74" s="1"/>
      <x:c r="D74" s="1"/>
      <x:c r="E74" s="1"/>
      <x:c r="F74" s="1" t="str">
        <x:f>IF(B74="","",D74*E74)</x:f>
      </x:c>
      <x:c r="G74" s="1"/>
      <x:c r="H74" s="1"/>
      <x:c r="I74" s="1" t="str">
        <x:f>IF(B74="","",IF(COUNTIF('訂單'!$A$4:$A$100,B74)=0,1,0))</x:f>
      </x:c>
      <x:c r="J74" s="1" t="str">
        <x:f>IF(B74="","",IF(D74&gt;C74,1,0))</x:f>
      </x:c>
    </x:row>
    <x:row r="75" ht="15" hidden="0" customHeight="1">
      <x:c r="A75" s="1"/>
      <x:c r="B75" s="1"/>
      <x:c r="C75" s="1"/>
      <x:c r="D75" s="1"/>
      <x:c r="E75" s="1"/>
      <x:c r="F75" s="1" t="str">
        <x:f>IF(B75="","",D75*E75)</x:f>
      </x:c>
      <x:c r="G75" s="1"/>
      <x:c r="H75" s="1"/>
      <x:c r="I75" s="1" t="str">
        <x:f>IF(B75="","",IF(COUNTIF('訂單'!$A$4:$A$100,B75)=0,1,0))</x:f>
      </x:c>
      <x:c r="J75" s="1" t="str">
        <x:f>IF(B75="","",IF(D75&gt;C75,1,0))</x:f>
      </x:c>
    </x:row>
    <x:row r="76" ht="15" hidden="0" customHeight="1">
      <x:c r="A76" s="1"/>
      <x:c r="B76" s="1"/>
      <x:c r="C76" s="1"/>
      <x:c r="D76" s="1"/>
      <x:c r="E76" s="1"/>
      <x:c r="F76" s="1" t="str">
        <x:f>IF(B76="","",D76*E76)</x:f>
      </x:c>
      <x:c r="G76" s="1"/>
      <x:c r="H76" s="1"/>
      <x:c r="I76" s="1" t="str">
        <x:f>IF(B76="","",IF(COUNTIF('訂單'!$A$4:$A$100,B76)=0,1,0))</x:f>
      </x:c>
      <x:c r="J76" s="1" t="str">
        <x:f>IF(B76="","",IF(D76&gt;C76,1,0))</x:f>
      </x:c>
    </x:row>
    <x:row r="77" ht="15" hidden="0" customHeight="1">
      <x:c r="A77" s="1"/>
      <x:c r="B77" s="1"/>
      <x:c r="C77" s="1"/>
      <x:c r="D77" s="1"/>
      <x:c r="E77" s="1"/>
      <x:c r="F77" s="1" t="str">
        <x:f>IF(B77="","",D77*E77)</x:f>
      </x:c>
      <x:c r="G77" s="1"/>
      <x:c r="H77" s="1"/>
      <x:c r="I77" s="1" t="str">
        <x:f>IF(B77="","",IF(COUNTIF('訂單'!$A$4:$A$100,B77)=0,1,0))</x:f>
      </x:c>
      <x:c r="J77" s="1" t="str">
        <x:f>IF(B77="","",IF(D77&gt;C77,1,0))</x:f>
      </x:c>
    </x:row>
    <x:row r="78" ht="15" hidden="0" customHeight="1">
      <x:c r="A78" s="1"/>
      <x:c r="B78" s="1"/>
      <x:c r="C78" s="1"/>
      <x:c r="D78" s="1"/>
      <x:c r="E78" s="1"/>
      <x:c r="F78" s="1" t="str">
        <x:f>IF(B78="","",D78*E78)</x:f>
      </x:c>
      <x:c r="G78" s="1"/>
      <x:c r="H78" s="1"/>
      <x:c r="I78" s="1" t="str">
        <x:f>IF(B78="","",IF(COUNTIF('訂單'!$A$4:$A$100,B78)=0,1,0))</x:f>
      </x:c>
      <x:c r="J78" s="1" t="str">
        <x:f>IF(B78="","",IF(D78&gt;C78,1,0))</x:f>
      </x:c>
    </x:row>
    <x:row r="79" ht="15" hidden="0" customHeight="1">
      <x:c r="A79" s="1"/>
      <x:c r="B79" s="1"/>
      <x:c r="C79" s="1"/>
      <x:c r="D79" s="1"/>
      <x:c r="E79" s="1"/>
      <x:c r="F79" s="1" t="str">
        <x:f>IF(B79="","",D79*E79)</x:f>
      </x:c>
      <x:c r="G79" s="1"/>
      <x:c r="H79" s="1"/>
      <x:c r="I79" s="1" t="str">
        <x:f>IF(B79="","",IF(COUNTIF('訂單'!$A$4:$A$100,B79)=0,1,0))</x:f>
      </x:c>
      <x:c r="J79" s="1" t="str">
        <x:f>IF(B79="","",IF(D79&gt;C79,1,0))</x:f>
      </x:c>
    </x:row>
    <x:row r="80" ht="15" hidden="0" customHeight="1">
      <x:c r="A80" s="1"/>
      <x:c r="B80" s="1"/>
      <x:c r="C80" s="1"/>
      <x:c r="D80" s="1"/>
      <x:c r="E80" s="1"/>
      <x:c r="F80" s="1" t="str">
        <x:f>IF(B80="","",D80*E80)</x:f>
      </x:c>
      <x:c r="G80" s="1"/>
      <x:c r="H80" s="1"/>
      <x:c r="I80" s="1" t="str">
        <x:f>IF(B80="","",IF(COUNTIF('訂單'!$A$4:$A$100,B80)=0,1,0))</x:f>
      </x:c>
      <x:c r="J80" s="1" t="str">
        <x:f>IF(B80="","",IF(D80&gt;C80,1,0))</x:f>
      </x:c>
    </x:row>
    <x:row r="81" ht="15" hidden="0" customHeight="1">
      <x:c r="A81" s="1"/>
      <x:c r="B81" s="1"/>
      <x:c r="C81" s="1"/>
      <x:c r="D81" s="1"/>
      <x:c r="E81" s="1"/>
      <x:c r="F81" s="1" t="str">
        <x:f>IF(B81="","",D81*E81)</x:f>
      </x:c>
      <x:c r="G81" s="1"/>
      <x:c r="H81" s="1"/>
      <x:c r="I81" s="1" t="str">
        <x:f>IF(B81="","",IF(COUNTIF('訂單'!$A$4:$A$100,B81)=0,1,0))</x:f>
      </x:c>
      <x:c r="J81" s="1" t="str">
        <x:f>IF(B81="","",IF(D81&gt;C81,1,0))</x:f>
      </x:c>
    </x:row>
    <x:row r="82" ht="15" hidden="0" customHeight="1">
      <x:c r="A82" s="1"/>
      <x:c r="B82" s="1"/>
      <x:c r="C82" s="1"/>
      <x:c r="D82" s="1"/>
      <x:c r="E82" s="1"/>
      <x:c r="F82" s="1" t="str">
        <x:f>IF(B82="","",D82*E82)</x:f>
      </x:c>
      <x:c r="G82" s="1"/>
      <x:c r="H82" s="1"/>
      <x:c r="I82" s="1" t="str">
        <x:f>IF(B82="","",IF(COUNTIF('訂單'!$A$4:$A$100,B82)=0,1,0))</x:f>
      </x:c>
      <x:c r="J82" s="1" t="str">
        <x:f>IF(B82="","",IF(D82&gt;C82,1,0))</x:f>
      </x:c>
    </x:row>
    <x:row r="83" ht="15" hidden="0" customHeight="1">
      <x:c r="A83" s="1"/>
      <x:c r="B83" s="1"/>
      <x:c r="C83" s="1"/>
      <x:c r="D83" s="1"/>
      <x:c r="E83" s="1"/>
      <x:c r="F83" s="1" t="str">
        <x:f>IF(B83="","",D83*E83)</x:f>
      </x:c>
      <x:c r="G83" s="1"/>
      <x:c r="H83" s="1"/>
      <x:c r="I83" s="1" t="str">
        <x:f>IF(B83="","",IF(COUNTIF('訂單'!$A$4:$A$100,B83)=0,1,0))</x:f>
      </x:c>
      <x:c r="J83" s="1" t="str">
        <x:f>IF(B83="","",IF(D83&gt;C83,1,0))</x:f>
      </x:c>
    </x:row>
    <x:row r="84" ht="15" hidden="0" customHeight="1">
      <x:c r="A84" s="1"/>
      <x:c r="B84" s="1"/>
      <x:c r="C84" s="1"/>
      <x:c r="D84" s="1"/>
      <x:c r="E84" s="1"/>
      <x:c r="F84" s="1" t="str">
        <x:f>IF(B84="","",D84*E84)</x:f>
      </x:c>
      <x:c r="G84" s="1"/>
      <x:c r="H84" s="1"/>
      <x:c r="I84" s="1" t="str">
        <x:f>IF(B84="","",IF(COUNTIF('訂單'!$A$4:$A$100,B84)=0,1,0))</x:f>
      </x:c>
      <x:c r="J84" s="1" t="str">
        <x:f>IF(B84="","",IF(D84&gt;C84,1,0))</x:f>
      </x:c>
    </x:row>
    <x:row r="85" ht="15" hidden="0" customHeight="1">
      <x:c r="A85" s="1"/>
      <x:c r="B85" s="1"/>
      <x:c r="C85" s="1"/>
      <x:c r="D85" s="1"/>
      <x:c r="E85" s="1"/>
      <x:c r="F85" s="1" t="str">
        <x:f>IF(B85="","",D85*E85)</x:f>
      </x:c>
      <x:c r="G85" s="1"/>
      <x:c r="H85" s="1"/>
      <x:c r="I85" s="1" t="str">
        <x:f>IF(B85="","",IF(COUNTIF('訂單'!$A$4:$A$100,B85)=0,1,0))</x:f>
      </x:c>
      <x:c r="J85" s="1" t="str">
        <x:f>IF(B85="","",IF(D85&gt;C85,1,0))</x:f>
      </x:c>
    </x:row>
    <x:row r="86" ht="15" hidden="0" customHeight="1">
      <x:c r="A86" s="1"/>
      <x:c r="B86" s="1"/>
      <x:c r="C86" s="1"/>
      <x:c r="D86" s="1"/>
      <x:c r="E86" s="1"/>
      <x:c r="F86" s="1" t="str">
        <x:f>IF(B86="","",D86*E86)</x:f>
      </x:c>
      <x:c r="G86" s="1"/>
      <x:c r="H86" s="1"/>
      <x:c r="I86" s="1" t="str">
        <x:f>IF(B86="","",IF(COUNTIF('訂單'!$A$4:$A$100,B86)=0,1,0))</x:f>
      </x:c>
      <x:c r="J86" s="1" t="str">
        <x:f>IF(B86="","",IF(D86&gt;C86,1,0))</x:f>
      </x:c>
    </x:row>
    <x:row r="87" ht="15" hidden="0" customHeight="1">
      <x:c r="A87" s="1"/>
      <x:c r="B87" s="1"/>
      <x:c r="C87" s="1"/>
      <x:c r="D87" s="1"/>
      <x:c r="E87" s="1"/>
      <x:c r="F87" s="1" t="str">
        <x:f>IF(B87="","",D87*E87)</x:f>
      </x:c>
      <x:c r="G87" s="1"/>
      <x:c r="H87" s="1"/>
      <x:c r="I87" s="1" t="str">
        <x:f>IF(B87="","",IF(COUNTIF('訂單'!$A$4:$A$100,B87)=0,1,0))</x:f>
      </x:c>
      <x:c r="J87" s="1" t="str">
        <x:f>IF(B87="","",IF(D87&gt;C87,1,0))</x:f>
      </x:c>
    </x:row>
    <x:row r="88" ht="15" hidden="0" customHeight="1">
      <x:c r="A88" s="1"/>
      <x:c r="B88" s="1"/>
      <x:c r="C88" s="1"/>
      <x:c r="D88" s="1"/>
      <x:c r="E88" s="1"/>
      <x:c r="F88" s="1" t="str">
        <x:f>IF(B88="","",D88*E88)</x:f>
      </x:c>
      <x:c r="G88" s="1"/>
      <x:c r="H88" s="1"/>
      <x:c r="I88" s="1" t="str">
        <x:f>IF(B88="","",IF(COUNTIF('訂單'!$A$4:$A$100,B88)=0,1,0))</x:f>
      </x:c>
      <x:c r="J88" s="1" t="str">
        <x:f>IF(B88="","",IF(D88&gt;C88,1,0))</x:f>
      </x:c>
    </x:row>
    <x:row r="89" ht="15" hidden="0" customHeight="1">
      <x:c r="A89" s="1"/>
      <x:c r="B89" s="1"/>
      <x:c r="C89" s="1"/>
      <x:c r="D89" s="1"/>
      <x:c r="E89" s="1"/>
      <x:c r="F89" s="1" t="str">
        <x:f>IF(B89="","",D89*E89)</x:f>
      </x:c>
      <x:c r="G89" s="1"/>
      <x:c r="H89" s="1"/>
      <x:c r="I89" s="1" t="str">
        <x:f>IF(B89="","",IF(COUNTIF('訂單'!$A$4:$A$100,B89)=0,1,0))</x:f>
      </x:c>
      <x:c r="J89" s="1" t="str">
        <x:f>IF(B89="","",IF(D89&gt;C89,1,0))</x:f>
      </x:c>
    </x:row>
    <x:row r="90" ht="15" hidden="0" customHeight="1">
      <x:c r="A90" s="1"/>
      <x:c r="B90" s="1"/>
      <x:c r="C90" s="1"/>
      <x:c r="D90" s="1"/>
      <x:c r="E90" s="1"/>
      <x:c r="F90" s="1" t="str">
        <x:f>IF(B90="","",D90*E90)</x:f>
      </x:c>
      <x:c r="G90" s="1"/>
      <x:c r="H90" s="1"/>
      <x:c r="I90" s="1" t="str">
        <x:f>IF(B90="","",IF(COUNTIF('訂單'!$A$4:$A$100,B90)=0,1,0))</x:f>
      </x:c>
      <x:c r="J90" s="1" t="str">
        <x:f>IF(B90="","",IF(D90&gt;C90,1,0))</x:f>
      </x:c>
    </x:row>
    <x:row r="91" ht="15" hidden="0" customHeight="1">
      <x:c r="A91" s="1"/>
      <x:c r="B91" s="1"/>
      <x:c r="C91" s="1"/>
      <x:c r="D91" s="1"/>
      <x:c r="E91" s="1"/>
      <x:c r="F91" s="1" t="str">
        <x:f>IF(B91="","",D91*E91)</x:f>
      </x:c>
      <x:c r="G91" s="1"/>
      <x:c r="H91" s="1"/>
      <x:c r="I91" s="1" t="str">
        <x:f>IF(B91="","",IF(COUNTIF('訂單'!$A$4:$A$100,B91)=0,1,0))</x:f>
      </x:c>
      <x:c r="J91" s="1" t="str">
        <x:f>IF(B91="","",IF(D91&gt;C91,1,0))</x:f>
      </x:c>
    </x:row>
    <x:row r="92" ht="15" hidden="0" customHeight="1">
      <x:c r="A92" s="1"/>
      <x:c r="B92" s="1"/>
      <x:c r="C92" s="1"/>
      <x:c r="D92" s="1"/>
      <x:c r="E92" s="1"/>
      <x:c r="F92" s="1" t="str">
        <x:f>IF(B92="","",D92*E92)</x:f>
      </x:c>
      <x:c r="G92" s="1"/>
      <x:c r="H92" s="1"/>
      <x:c r="I92" s="1" t="str">
        <x:f>IF(B92="","",IF(COUNTIF('訂單'!$A$4:$A$100,B92)=0,1,0))</x:f>
      </x:c>
      <x:c r="J92" s="1" t="str">
        <x:f>IF(B92="","",IF(D92&gt;C92,1,0))</x:f>
      </x:c>
    </x:row>
    <x:row r="93" ht="15" hidden="0" customHeight="1">
      <x:c r="A93" s="1"/>
      <x:c r="B93" s="1"/>
      <x:c r="C93" s="1"/>
      <x:c r="D93" s="1"/>
      <x:c r="E93" s="1"/>
      <x:c r="F93" s="1" t="str">
        <x:f>IF(B93="","",D93*E93)</x:f>
      </x:c>
      <x:c r="G93" s="1"/>
      <x:c r="H93" s="1"/>
      <x:c r="I93" s="1" t="str">
        <x:f>IF(B93="","",IF(COUNTIF('訂單'!$A$4:$A$100,B93)=0,1,0))</x:f>
      </x:c>
      <x:c r="J93" s="1" t="str">
        <x:f>IF(B93="","",IF(D93&gt;C93,1,0))</x:f>
      </x:c>
    </x:row>
    <x:row r="94" ht="15" hidden="0" customHeight="1">
      <x:c r="A94" s="1"/>
      <x:c r="B94" s="1"/>
      <x:c r="C94" s="1"/>
      <x:c r="D94" s="1"/>
      <x:c r="E94" s="1"/>
      <x:c r="F94" s="1" t="str">
        <x:f>IF(B94="","",D94*E94)</x:f>
      </x:c>
      <x:c r="G94" s="1"/>
      <x:c r="H94" s="1"/>
      <x:c r="I94" s="1" t="str">
        <x:f>IF(B94="","",IF(COUNTIF('訂單'!$A$4:$A$100,B94)=0,1,0))</x:f>
      </x:c>
      <x:c r="J94" s="1" t="str">
        <x:f>IF(B94="","",IF(D94&gt;C94,1,0))</x:f>
      </x:c>
    </x:row>
    <x:row r="95" ht="15" hidden="0" customHeight="1">
      <x:c r="A95" s="1"/>
      <x:c r="B95" s="1"/>
      <x:c r="C95" s="1"/>
      <x:c r="D95" s="1"/>
      <x:c r="E95" s="1"/>
      <x:c r="F95" s="1" t="str">
        <x:f>IF(B95="","",D95*E95)</x:f>
      </x:c>
      <x:c r="G95" s="1"/>
      <x:c r="H95" s="1"/>
      <x:c r="I95" s="1" t="str">
        <x:f>IF(B95="","",IF(COUNTIF('訂單'!$A$4:$A$100,B95)=0,1,0))</x:f>
      </x:c>
      <x:c r="J95" s="1" t="str">
        <x:f>IF(B95="","",IF(D95&gt;C95,1,0))</x:f>
      </x:c>
    </x:row>
    <x:row r="96" ht="15" hidden="0" customHeight="1">
      <x:c r="A96" s="1"/>
      <x:c r="B96" s="1"/>
      <x:c r="C96" s="1"/>
      <x:c r="D96" s="1"/>
      <x:c r="E96" s="1"/>
      <x:c r="F96" s="1" t="str">
        <x:f>IF(B96="","",D96*E96)</x:f>
      </x:c>
      <x:c r="G96" s="1"/>
      <x:c r="H96" s="1"/>
      <x:c r="I96" s="1" t="str">
        <x:f>IF(B96="","",IF(COUNTIF('訂單'!$A$4:$A$100,B96)=0,1,0))</x:f>
      </x:c>
      <x:c r="J96" s="1" t="str">
        <x:f>IF(B96="","",IF(D96&gt;C96,1,0))</x:f>
      </x:c>
    </x:row>
    <x:row r="97" ht="15" hidden="0" customHeight="1">
      <x:c r="A97" s="1"/>
      <x:c r="B97" s="1"/>
      <x:c r="C97" s="1"/>
      <x:c r="D97" s="1"/>
      <x:c r="E97" s="1"/>
      <x:c r="F97" s="1" t="str">
        <x:f>IF(B97="","",D97*E97)</x:f>
      </x:c>
      <x:c r="G97" s="1"/>
      <x:c r="H97" s="1"/>
      <x:c r="I97" s="1" t="str">
        <x:f>IF(B97="","",IF(COUNTIF('訂單'!$A$4:$A$100,B97)=0,1,0))</x:f>
      </x:c>
      <x:c r="J97" s="1" t="str">
        <x:f>IF(B97="","",IF(D97&gt;C97,1,0))</x:f>
      </x:c>
    </x:row>
    <x:row r="98" ht="15" hidden="0" customHeight="1">
      <x:c r="A98" s="1"/>
      <x:c r="B98" s="1"/>
      <x:c r="C98" s="1"/>
      <x:c r="D98" s="1"/>
      <x:c r="E98" s="1"/>
      <x:c r="F98" s="1" t="str">
        <x:f>IF(B98="","",D98*E98)</x:f>
      </x:c>
      <x:c r="G98" s="1"/>
      <x:c r="H98" s="1"/>
      <x:c r="I98" s="1" t="str">
        <x:f>IF(B98="","",IF(COUNTIF('訂單'!$A$4:$A$100,B98)=0,1,0))</x:f>
      </x:c>
      <x:c r="J98" s="1" t="str">
        <x:f>IF(B98="","",IF(D98&gt;C98,1,0))</x:f>
      </x:c>
    </x:row>
    <x:row r="99" ht="15" hidden="0" customHeight="1">
      <x:c r="A99" s="1"/>
      <x:c r="B99" s="1"/>
      <x:c r="C99" s="1"/>
      <x:c r="D99" s="1"/>
      <x:c r="E99" s="1"/>
      <x:c r="F99" s="1" t="str">
        <x:f>IF(B99="","",D99*E99)</x:f>
      </x:c>
      <x:c r="G99" s="1"/>
      <x:c r="H99" s="1"/>
      <x:c r="I99" s="1" t="str">
        <x:f>IF(B99="","",IF(COUNTIF('訂單'!$A$4:$A$100,B99)=0,1,0))</x:f>
      </x:c>
      <x:c r="J99" s="1" t="str">
        <x:f>IF(B99="","",IF(D99&gt;C99,1,0))</x:f>
      </x:c>
    </x:row>
    <x:row r="100" ht="15" hidden="0" customHeight="1">
      <x:c r="A100" s="1"/>
      <x:c r="B100" s="1"/>
      <x:c r="C100" s="1"/>
      <x:c r="D100" s="1"/>
      <x:c r="E100" s="1"/>
      <x:c r="F100" s="1" t="str">
        <x:f>IF(B100="","",D100*E100)</x:f>
      </x:c>
      <x:c r="G100" s="1"/>
      <x:c r="H100" s="1"/>
      <x:c r="I100" s="1" t="str">
        <x:f>IF(B100="","",IF(COUNTIF('訂單'!$A$4:$A$100,B100)=0,1,0))</x:f>
      </x:c>
      <x:c r="J100" s="1" t="str">
        <x:f>IF(B100="","",IF(D100&gt;C100,1,0))</x:f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  <x:col min="15" max="15" width="19" hidden="0" customWidth="1"/>
  </x:cols>
  <x:sheetData>
    <x:row r="1" ht="15" hidden="0" customHeight="1">
      <x:c r="A1" s="11" t="str">
        <x:v>損壞紀錄</x:v>
      </x:c>
      <x:c r="B1" s="11"/>
      <x:c r="C1" s="11"/>
      <x:c r="D1" s="11"/>
      <x:c r="E1" s="11"/>
      <x:c r="F1" s="11"/>
      <x:c r="G1" s="11"/>
      <x:c r="H1" s="11"/>
      <x:c r="I1" s="11"/>
      <x:c r="J1" s="11"/>
      <x:c r="K1" s="11"/>
      <x:c r="L1" s="11"/>
      <x:c r="M1" s="11"/>
      <x:c r="N1" s="11"/>
      <x:c r="O1" s="11"/>
    </x:row>
    <x:row r="2">
      <x:c r="A2" s="12"/>
      <x:c r="B2" s="12"/>
      <x:c r="C2" s="12"/>
      <x:c r="D2" s="12"/>
      <x:c r="E2" s="12"/>
      <x:c r="F2" s="12"/>
      <x:c r="G2" s="13"/>
      <x:c r="H2" s="13"/>
      <x:c r="I2" s="13"/>
      <x:c r="J2" s="13"/>
      <x:c r="K2" s="13"/>
      <x:c r="L2" s="13"/>
      <x:c r="M2" s="13"/>
      <x:c r="N2" s="13"/>
      <x:c r="O2" s="13"/>
    </x:row>
    <x:row r="3" ht="15" hidden="0" customHeight="1">
      <x:c r="A3" s="9" t="str">
        <x:v>損壞編號</x:v>
      </x:c>
      <x:c r="B3" s="9" t="str">
        <x:v>訂單編號</x:v>
      </x:c>
      <x:c r="C3" s="9" t="str">
        <x:v>受損數量</x:v>
      </x:c>
      <x:c r="D3" s="9" t="str">
        <x:v>證據參照</x:v>
      </x:c>
      <x:c r="E3" s="9" t="str">
        <x:v>處置方式</x:v>
      </x:c>
      <x:c r="F3" s="9" t="str">
        <x:v>負責人</x:v>
      </x:c>
      <x:c r="G3" s="10"/>
      <x:c r="H3" s="10"/>
      <x:c r="I3" s="10"/>
      <x:c r="J3" s="10"/>
      <x:c r="K3" s="10"/>
      <x:c r="L3" s="10"/>
      <x:c r="M3" s="10"/>
      <x:c r="N3" s="10"/>
      <x:c r="O3" s="10"/>
    </x:row>
    <x:row r="4" ht="15" hidden="0" customHeight="1">
      <x:c r="A4" s="12" t="str">
        <x:v>D-101</x:v>
      </x:c>
      <x:c r="B4" s="12" t="str">
        <x:v>O-101</x:v>
      </x:c>
      <x:c r="C4" s="12" t="n">
        <x:v>3</x:v>
      </x:c>
      <x:c r="D4" s="12" t="str">
        <x:v>PHOTO-101</x:v>
      </x:c>
      <x:c r="E4" s="12" t="str">
        <x:v>隔離</x:v>
      </x:c>
      <x:c r="F4" s="12" t="str">
        <x:v>品質</x:v>
      </x:c>
      <x:c r="G4" s="13"/>
      <x:c r="H4" s="13"/>
      <x:c r="I4" s="13"/>
      <x:c r="J4" s="13"/>
      <x:c r="K4" s="13"/>
      <x:c r="L4" s="13"/>
      <x:c r="M4" s="13"/>
      <x:c r="N4" s="13"/>
      <x:c r="O4" s="13"/>
    </x:row>
    <x:row r="5">
      <x:c r="A5" s="13"/>
      <x:c r="B5" s="13"/>
      <x:c r="C5" s="13"/>
      <x:c r="D5" s="13"/>
      <x:c r="E5" s="13"/>
      <x:c r="F5" s="13"/>
      <x:c r="G5" s="13"/>
      <x:c r="H5" s="13"/>
      <x:c r="I5" s="13"/>
      <x:c r="J5" s="13"/>
      <x:c r="K5" s="13"/>
      <x:c r="L5" s="13"/>
      <x:c r="M5" s="13"/>
      <x:c r="N5" s="13"/>
      <x:c r="O5" s="13"/>
    </x:row>
    <x:row r="6">
      <x:c r="A6" s="13"/>
      <x:c r="B6" s="13"/>
      <x:c r="C6" s="13"/>
      <x:c r="D6" s="13"/>
      <x:c r="E6" s="13"/>
      <x:c r="F6" s="13"/>
      <x:c r="G6" s="13"/>
      <x:c r="H6" s="13"/>
      <x:c r="I6" s="13"/>
      <x:c r="J6" s="13"/>
      <x:c r="K6" s="13"/>
      <x:c r="L6" s="13"/>
      <x:c r="M6" s="13"/>
      <x:c r="N6" s="13"/>
      <x:c r="O6" s="13"/>
    </x:row>
    <x:row r="7">
      <x:c r="A7" s="13"/>
      <x:c r="B7" s="13"/>
      <x:c r="C7" s="13"/>
      <x:c r="D7" s="13"/>
      <x:c r="E7" s="13"/>
      <x:c r="F7" s="13"/>
      <x:c r="G7" s="13"/>
      <x:c r="H7" s="13"/>
      <x:c r="I7" s="13"/>
      <x:c r="J7" s="13"/>
      <x:c r="K7" s="13"/>
      <x:c r="L7" s="13"/>
      <x:c r="M7" s="13"/>
      <x:c r="N7" s="13"/>
      <x:c r="O7" s="13"/>
    </x:row>
    <x:row r="8">
      <x:c r="A8" s="13"/>
      <x:c r="B8" s="13"/>
      <x:c r="C8" s="13"/>
      <x:c r="D8" s="13"/>
      <x:c r="E8" s="13"/>
      <x:c r="F8" s="13"/>
      <x:c r="G8" s="13"/>
      <x:c r="H8" s="13"/>
      <x:c r="I8" s="13"/>
      <x:c r="J8" s="13"/>
      <x:c r="K8" s="13"/>
      <x:c r="L8" s="13"/>
      <x:c r="M8" s="13"/>
      <x:c r="N8" s="13"/>
      <x:c r="O8" s="13"/>
    </x:row>
    <x:row r="9">
      <x:c r="A9" s="13"/>
      <x:c r="B9" s="13"/>
      <x:c r="C9" s="13"/>
      <x:c r="D9" s="13"/>
      <x:c r="E9" s="13"/>
      <x:c r="F9" s="13"/>
      <x:c r="G9" s="13"/>
      <x:c r="H9" s="13"/>
      <x:c r="I9" s="13"/>
      <x:c r="J9" s="13"/>
      <x:c r="K9" s="13"/>
      <x:c r="L9" s="13"/>
      <x:c r="M9" s="13"/>
      <x:c r="N9" s="13"/>
      <x:c r="O9" s="13"/>
    </x:row>
    <x:row r="10">
      <x:c r="A10" s="13"/>
      <x:c r="B10" s="13"/>
      <x:c r="C10" s="13"/>
      <x:c r="D10" s="13"/>
      <x:c r="E10" s="13"/>
      <x:c r="F10" s="13"/>
      <x:c r="G10" s="13"/>
      <x:c r="H10" s="13"/>
      <x:c r="I10" s="13"/>
      <x:c r="J10" s="13"/>
      <x:c r="K10" s="13"/>
      <x:c r="L10" s="13"/>
      <x:c r="M10" s="13"/>
      <x:c r="N10" s="13"/>
      <x:c r="O10" s="13"/>
    </x:row>
    <x:row r="11">
      <x:c r="A11" s="13"/>
      <x:c r="B11" s="13"/>
      <x:c r="C11" s="13"/>
      <x:c r="D11" s="13"/>
      <x:c r="E11" s="13"/>
      <x:c r="F11" s="13"/>
      <x:c r="G11" s="13"/>
      <x:c r="H11" s="13"/>
      <x:c r="I11" s="13"/>
      <x:c r="J11" s="13"/>
      <x:c r="K11" s="13"/>
      <x:c r="L11" s="13"/>
      <x:c r="M11" s="13"/>
      <x:c r="N11" s="13"/>
      <x:c r="O11" s="13"/>
    </x:row>
    <x:row r="12">
      <x:c r="A12" s="13"/>
      <x:c r="B12" s="13"/>
      <x:c r="C12" s="13"/>
      <x:c r="D12" s="13"/>
      <x:c r="E12" s="13"/>
      <x:c r="F12" s="13"/>
      <x:c r="G12" s="13"/>
      <x:c r="H12" s="13"/>
      <x:c r="I12" s="13"/>
      <x:c r="J12" s="13"/>
      <x:c r="K12" s="13"/>
      <x:c r="L12" s="13"/>
      <x:c r="M12" s="13"/>
      <x:c r="N12" s="13"/>
      <x:c r="O12" s="13"/>
    </x:row>
    <x:row r="13">
      <x:c r="A13" s="13"/>
      <x:c r="B13" s="13"/>
      <x:c r="C13" s="13"/>
      <x:c r="D13" s="13"/>
      <x:c r="E13" s="13"/>
      <x:c r="F13" s="13"/>
      <x:c r="G13" s="13"/>
      <x:c r="H13" s="13"/>
      <x:c r="I13" s="13"/>
      <x:c r="J13" s="13"/>
      <x:c r="K13" s="13"/>
      <x:c r="L13" s="13"/>
      <x:c r="M13" s="13"/>
      <x:c r="N13" s="13"/>
      <x:c r="O13" s="13"/>
    </x:row>
    <x:row r="14">
      <x:c r="A14" s="13"/>
      <x:c r="B14" s="13"/>
      <x:c r="C14" s="13"/>
      <x:c r="D14" s="13"/>
      <x:c r="E14" s="13"/>
      <x:c r="F14" s="13"/>
      <x:c r="G14" s="13"/>
      <x:c r="H14" s="13"/>
      <x:c r="I14" s="13"/>
      <x:c r="J14" s="13"/>
      <x:c r="K14" s="13"/>
      <x:c r="L14" s="13"/>
      <x:c r="M14" s="13"/>
      <x:c r="N14" s="13"/>
      <x:c r="O14" s="13"/>
    </x:row>
    <x:row r="15">
      <x:c r="A15" s="13"/>
      <x:c r="B15" s="13"/>
      <x:c r="C15" s="13"/>
      <x:c r="D15" s="13"/>
      <x:c r="E15" s="13"/>
      <x:c r="F15" s="13"/>
      <x:c r="G15" s="13"/>
      <x:c r="H15" s="13"/>
      <x:c r="I15" s="13"/>
      <x:c r="J15" s="13"/>
      <x:c r="K15" s="13"/>
      <x:c r="L15" s="13"/>
      <x:c r="M15" s="13"/>
      <x:c r="N15" s="13"/>
      <x:c r="O15" s="13"/>
    </x:row>
    <x:row r="16">
      <x:c r="A16" s="13"/>
      <x:c r="B16" s="13"/>
      <x:c r="C16" s="13"/>
      <x:c r="D16" s="13"/>
      <x:c r="E16" s="13"/>
      <x:c r="F16" s="13"/>
      <x:c r="G16" s="13"/>
      <x:c r="H16" s="13"/>
      <x:c r="I16" s="13"/>
      <x:c r="J16" s="13"/>
      <x:c r="K16" s="13"/>
      <x:c r="L16" s="13"/>
      <x:c r="M16" s="13"/>
      <x:c r="N16" s="13"/>
      <x:c r="O16" s="13"/>
    </x:row>
    <x:row r="17">
      <x:c r="A17" s="13"/>
      <x:c r="B17" s="13"/>
      <x:c r="C17" s="13"/>
      <x:c r="D17" s="13"/>
      <x:c r="E17" s="13"/>
      <x:c r="F17" s="13"/>
      <x:c r="G17" s="13"/>
      <x:c r="H17" s="13"/>
      <x:c r="I17" s="13"/>
      <x:c r="J17" s="13"/>
      <x:c r="K17" s="13"/>
      <x:c r="L17" s="13"/>
      <x:c r="M17" s="13"/>
      <x:c r="N17" s="13"/>
      <x:c r="O17" s="13"/>
    </x:row>
    <x:row r="18">
      <x:c r="A18" s="13"/>
      <x:c r="B18" s="13"/>
      <x:c r="C18" s="13"/>
      <x:c r="D18" s="13"/>
      <x:c r="E18" s="13"/>
      <x:c r="F18" s="13"/>
      <x:c r="G18" s="13"/>
      <x:c r="H18" s="13"/>
      <x:c r="I18" s="13"/>
      <x:c r="J18" s="13"/>
      <x:c r="K18" s="13"/>
      <x:c r="L18" s="13"/>
      <x:c r="M18" s="13"/>
      <x:c r="N18" s="13"/>
      <x:c r="O18" s="13"/>
    </x:row>
    <x:row r="19">
      <x:c r="A19" s="13"/>
      <x:c r="B19" s="13"/>
      <x:c r="C19" s="13"/>
      <x:c r="D19" s="13"/>
      <x:c r="E19" s="13"/>
      <x:c r="F19" s="13"/>
      <x:c r="G19" s="13"/>
      <x:c r="H19" s="13"/>
      <x:c r="I19" s="13"/>
      <x:c r="J19" s="13"/>
      <x:c r="K19" s="13"/>
      <x:c r="L19" s="13"/>
      <x:c r="M19" s="13"/>
      <x:c r="N19" s="13"/>
      <x:c r="O19" s="13"/>
    </x:row>
    <x:row r="20">
      <x:c r="A20" s="13"/>
      <x:c r="B20" s="13"/>
      <x:c r="C20" s="13"/>
      <x:c r="D20" s="13"/>
      <x:c r="E20" s="13"/>
      <x:c r="F20" s="13"/>
      <x:c r="G20" s="13"/>
      <x:c r="H20" s="13"/>
      <x:c r="I20" s="13"/>
      <x:c r="J20" s="13"/>
      <x:c r="K20" s="13"/>
      <x:c r="L20" s="13"/>
      <x:c r="M20" s="13"/>
      <x:c r="N20" s="13"/>
      <x:c r="O20" s="13"/>
    </x:row>
    <x:row r="21">
      <x:c r="A21" s="13"/>
      <x:c r="B21" s="13"/>
      <x:c r="C21" s="13"/>
      <x:c r="D21" s="13"/>
      <x:c r="E21" s="13"/>
      <x:c r="F21" s="13"/>
      <x:c r="G21" s="13"/>
      <x:c r="H21" s="13"/>
      <x:c r="I21" s="13"/>
      <x:c r="J21" s="13"/>
      <x:c r="K21" s="13"/>
      <x:c r="L21" s="13"/>
      <x:c r="M21" s="13"/>
      <x:c r="N21" s="13"/>
      <x:c r="O21" s="13"/>
    </x:row>
    <x:row r="22">
      <x:c r="A22" s="13"/>
      <x:c r="B22" s="13"/>
      <x:c r="C22" s="13"/>
      <x:c r="D22" s="13"/>
      <x:c r="E22" s="13"/>
      <x:c r="F22" s="13"/>
      <x:c r="G22" s="13"/>
      <x:c r="H22" s="13"/>
      <x:c r="I22" s="13"/>
      <x:c r="J22" s="13"/>
      <x:c r="K22" s="13"/>
      <x:c r="L22" s="13"/>
      <x:c r="M22" s="13"/>
      <x:c r="N22" s="13"/>
      <x:c r="O22" s="13"/>
    </x:row>
    <x:row r="23">
      <x:c r="A23" s="13"/>
      <x:c r="B23" s="13"/>
      <x:c r="C23" s="13"/>
      <x:c r="D23" s="13"/>
      <x:c r="E23" s="13"/>
      <x:c r="F23" s="13"/>
      <x:c r="G23" s="13"/>
      <x:c r="H23" s="13"/>
      <x:c r="I23" s="13"/>
      <x:c r="J23" s="13"/>
      <x:c r="K23" s="13"/>
      <x:c r="L23" s="13"/>
      <x:c r="M23" s="13"/>
      <x:c r="N23" s="13"/>
      <x:c r="O23" s="13"/>
    </x:row>
    <x:row r="24">
      <x:c r="A24" s="13"/>
      <x:c r="B24" s="13"/>
      <x:c r="C24" s="13"/>
      <x:c r="D24" s="13"/>
      <x:c r="E24" s="13"/>
      <x:c r="F24" s="13"/>
      <x:c r="G24" s="13"/>
      <x:c r="H24" s="13"/>
      <x:c r="I24" s="13"/>
      <x:c r="J24" s="13"/>
      <x:c r="K24" s="13"/>
      <x:c r="L24" s="13"/>
      <x:c r="M24" s="13"/>
      <x:c r="N24" s="13"/>
      <x:c r="O24" s="13"/>
    </x:row>
    <x:row r="25">
      <x:c r="A25" s="13"/>
      <x:c r="B25" s="13"/>
      <x:c r="C25" s="13"/>
      <x:c r="D25" s="13"/>
      <x:c r="E25" s="13"/>
      <x:c r="F25" s="13"/>
      <x:c r="G25" s="13"/>
      <x:c r="H25" s="13"/>
      <x:c r="I25" s="13"/>
      <x:c r="J25" s="13"/>
      <x:c r="K25" s="13"/>
      <x:c r="L25" s="13"/>
      <x:c r="M25" s="13"/>
      <x:c r="N25" s="13"/>
      <x:c r="O25" s="13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  <x:col min="15" max="15" width="19" hidden="0" customWidth="1"/>
  </x:cols>
  <x:sheetData>
    <x:row r="1" ht="15" hidden="0" customHeight="1">
      <x:c r="A1" s="11" t="str">
        <x:v>貸項</x:v>
      </x:c>
      <x:c r="B1" s="11"/>
      <x:c r="C1" s="11"/>
      <x:c r="D1" s="11"/>
      <x:c r="E1" s="11"/>
      <x:c r="F1" s="11"/>
      <x:c r="G1" s="11"/>
      <x:c r="H1" s="11"/>
      <x:c r="I1" s="11"/>
      <x:c r="J1" s="11"/>
      <x:c r="K1" s="11"/>
      <x:c r="L1" s="11"/>
      <x:c r="M1" s="11"/>
      <x:c r="N1" s="11"/>
      <x:c r="O1" s="11"/>
    </x:row>
    <x:row r="2">
      <x:c r="A2" s="12"/>
      <x:c r="B2" s="12"/>
      <x:c r="C2" s="12"/>
      <x:c r="D2" s="12"/>
      <x:c r="E2" s="12"/>
      <x:c r="F2" s="12"/>
      <x:c r="G2" s="12"/>
      <x:c r="H2" s="13"/>
      <x:c r="I2" s="13"/>
      <x:c r="J2" s="13"/>
      <x:c r="K2" s="13"/>
      <x:c r="L2" s="13"/>
      <x:c r="M2" s="13"/>
      <x:c r="N2" s="13"/>
      <x:c r="O2" s="13"/>
    </x:row>
    <x:row r="3" ht="15" hidden="0" customHeight="1">
      <x:c r="A3" s="9" t="str">
        <x:v>貸項編號</x:v>
      </x:c>
      <x:c r="B3" s="9" t="str">
        <x:v>訂單編號</x:v>
      </x:c>
      <x:c r="C3" s="9" t="str">
        <x:v>退供編號</x:v>
      </x:c>
      <x:c r="D3" s="9" t="str">
        <x:v>已入帳貸項</x:v>
      </x:c>
      <x:c r="E3" s="9" t="str">
        <x:v>幣別</x:v>
      </x:c>
      <x:c r="F3" s="9" t="str">
        <x:v>入帳日期</x:v>
      </x:c>
      <x:c r="G3" s="9" t="str">
        <x:v>狀態</x:v>
      </x:c>
      <x:c r="H3" s="10"/>
      <x:c r="I3" s="10"/>
      <x:c r="J3" s="10"/>
      <x:c r="K3" s="10"/>
      <x:c r="L3" s="10"/>
      <x:c r="M3" s="10"/>
      <x:c r="N3" s="10"/>
      <x:c r="O3" s="10"/>
    </x:row>
    <x:row r="4" ht="15" hidden="0" customHeight="1">
      <x:c r="A4" s="12" t="str">
        <x:v>C-101</x:v>
      </x:c>
      <x:c r="B4" s="12" t="str">
        <x:v>O-101</x:v>
      </x:c>
      <x:c r="C4" s="12" t="str">
        <x:v>R-101</x:v>
      </x:c>
      <x:c r="D4" s="12" t="n">
        <x:v>350</x:v>
      </x:c>
      <x:c r="E4" s="12" t="str">
        <x:v>USD</x:v>
      </x:c>
      <x:c r="F4" s="12" t="str">
        <x:v>2026-10-04</x:v>
      </x:c>
      <x:c r="G4" s="12" t="str">
        <x:v>處理中</x:v>
      </x:c>
      <x:c r="H4" s="13"/>
      <x:c r="I4" s="13"/>
      <x:c r="J4" s="13"/>
      <x:c r="K4" s="13"/>
      <x:c r="L4" s="13"/>
      <x:c r="M4" s="13"/>
      <x:c r="N4" s="13"/>
      <x:c r="O4" s="13"/>
    </x:row>
    <x:row r="5">
      <x:c r="A5" s="13"/>
      <x:c r="B5" s="13"/>
      <x:c r="C5" s="13"/>
      <x:c r="D5" s="13"/>
      <x:c r="E5" s="13"/>
      <x:c r="F5" s="13"/>
      <x:c r="G5" s="13"/>
      <x:c r="H5" s="13"/>
      <x:c r="I5" s="13"/>
      <x:c r="J5" s="13"/>
      <x:c r="K5" s="13"/>
      <x:c r="L5" s="13"/>
      <x:c r="M5" s="13"/>
      <x:c r="N5" s="13"/>
      <x:c r="O5" s="13"/>
    </x:row>
    <x:row r="6">
      <x:c r="A6" s="13"/>
      <x:c r="B6" s="13"/>
      <x:c r="C6" s="13"/>
      <x:c r="D6" s="13"/>
      <x:c r="E6" s="13"/>
      <x:c r="F6" s="13"/>
      <x:c r="G6" s="13"/>
      <x:c r="H6" s="13"/>
      <x:c r="I6" s="13"/>
      <x:c r="J6" s="13"/>
      <x:c r="K6" s="13"/>
      <x:c r="L6" s="13"/>
      <x:c r="M6" s="13"/>
      <x:c r="N6" s="13"/>
      <x:c r="O6" s="13"/>
    </x:row>
    <x:row r="7">
      <x:c r="A7" s="13"/>
      <x:c r="B7" s="13"/>
      <x:c r="C7" s="13"/>
      <x:c r="D7" s="13"/>
      <x:c r="E7" s="13"/>
      <x:c r="F7" s="13"/>
      <x:c r="G7" s="13"/>
      <x:c r="H7" s="13"/>
      <x:c r="I7" s="13"/>
      <x:c r="J7" s="13"/>
      <x:c r="K7" s="13"/>
      <x:c r="L7" s="13"/>
      <x:c r="M7" s="13"/>
      <x:c r="N7" s="13"/>
      <x:c r="O7" s="13"/>
    </x:row>
    <x:row r="8">
      <x:c r="A8" s="13"/>
      <x:c r="B8" s="13"/>
      <x:c r="C8" s="13"/>
      <x:c r="D8" s="13"/>
      <x:c r="E8" s="13"/>
      <x:c r="F8" s="13"/>
      <x:c r="G8" s="13"/>
      <x:c r="H8" s="13"/>
      <x:c r="I8" s="13"/>
      <x:c r="J8" s="13"/>
      <x:c r="K8" s="13"/>
      <x:c r="L8" s="13"/>
      <x:c r="M8" s="13"/>
      <x:c r="N8" s="13"/>
      <x:c r="O8" s="13"/>
    </x:row>
    <x:row r="9">
      <x:c r="A9" s="13"/>
      <x:c r="B9" s="13"/>
      <x:c r="C9" s="13"/>
      <x:c r="D9" s="13"/>
      <x:c r="E9" s="13"/>
      <x:c r="F9" s="13"/>
      <x:c r="G9" s="13"/>
      <x:c r="H9" s="13"/>
      <x:c r="I9" s="13"/>
      <x:c r="J9" s="13"/>
      <x:c r="K9" s="13"/>
      <x:c r="L9" s="13"/>
      <x:c r="M9" s="13"/>
      <x:c r="N9" s="13"/>
      <x:c r="O9" s="13"/>
    </x:row>
    <x:row r="10">
      <x:c r="A10" s="13"/>
      <x:c r="B10" s="13"/>
      <x:c r="C10" s="13"/>
      <x:c r="D10" s="13"/>
      <x:c r="E10" s="13"/>
      <x:c r="F10" s="13"/>
      <x:c r="G10" s="13"/>
      <x:c r="H10" s="13"/>
      <x:c r="I10" s="13"/>
      <x:c r="J10" s="13"/>
      <x:c r="K10" s="13"/>
      <x:c r="L10" s="13"/>
      <x:c r="M10" s="13"/>
      <x:c r="N10" s="13"/>
      <x:c r="O10" s="13"/>
    </x:row>
    <x:row r="11">
      <x:c r="A11" s="13"/>
      <x:c r="B11" s="13"/>
      <x:c r="C11" s="13"/>
      <x:c r="D11" s="13"/>
      <x:c r="E11" s="13"/>
      <x:c r="F11" s="13"/>
      <x:c r="G11" s="13"/>
      <x:c r="H11" s="13"/>
      <x:c r="I11" s="13"/>
      <x:c r="J11" s="13"/>
      <x:c r="K11" s="13"/>
      <x:c r="L11" s="13"/>
      <x:c r="M11" s="13"/>
      <x:c r="N11" s="13"/>
      <x:c r="O11" s="13"/>
    </x:row>
    <x:row r="12">
      <x:c r="A12" s="13"/>
      <x:c r="B12" s="13"/>
      <x:c r="C12" s="13"/>
      <x:c r="D12" s="13"/>
      <x:c r="E12" s="13"/>
      <x:c r="F12" s="13"/>
      <x:c r="G12" s="13"/>
      <x:c r="H12" s="13"/>
      <x:c r="I12" s="13"/>
      <x:c r="J12" s="13"/>
      <x:c r="K12" s="13"/>
      <x:c r="L12" s="13"/>
      <x:c r="M12" s="13"/>
      <x:c r="N12" s="13"/>
      <x:c r="O12" s="13"/>
    </x:row>
    <x:row r="13">
      <x:c r="A13" s="13"/>
      <x:c r="B13" s="13"/>
      <x:c r="C13" s="13"/>
      <x:c r="D13" s="13"/>
      <x:c r="E13" s="13"/>
      <x:c r="F13" s="13"/>
      <x:c r="G13" s="13"/>
      <x:c r="H13" s="13"/>
      <x:c r="I13" s="13"/>
      <x:c r="J13" s="13"/>
      <x:c r="K13" s="13"/>
      <x:c r="L13" s="13"/>
      <x:c r="M13" s="13"/>
      <x:c r="N13" s="13"/>
      <x:c r="O13" s="13"/>
    </x:row>
    <x:row r="14">
      <x:c r="A14" s="13"/>
      <x:c r="B14" s="13"/>
      <x:c r="C14" s="13"/>
      <x:c r="D14" s="13"/>
      <x:c r="E14" s="13"/>
      <x:c r="F14" s="13"/>
      <x:c r="G14" s="13"/>
      <x:c r="H14" s="13"/>
      <x:c r="I14" s="13"/>
      <x:c r="J14" s="13"/>
      <x:c r="K14" s="13"/>
      <x:c r="L14" s="13"/>
      <x:c r="M14" s="13"/>
      <x:c r="N14" s="13"/>
      <x:c r="O14" s="13"/>
    </x:row>
    <x:row r="15">
      <x:c r="A15" s="13"/>
      <x:c r="B15" s="13"/>
      <x:c r="C15" s="13"/>
      <x:c r="D15" s="13"/>
      <x:c r="E15" s="13"/>
      <x:c r="F15" s="13"/>
      <x:c r="G15" s="13"/>
      <x:c r="H15" s="13"/>
      <x:c r="I15" s="13"/>
      <x:c r="J15" s="13"/>
      <x:c r="K15" s="13"/>
      <x:c r="L15" s="13"/>
      <x:c r="M15" s="13"/>
      <x:c r="N15" s="13"/>
      <x:c r="O15" s="13"/>
    </x:row>
    <x:row r="16">
      <x:c r="A16" s="13"/>
      <x:c r="B16" s="13"/>
      <x:c r="C16" s="13"/>
      <x:c r="D16" s="13"/>
      <x:c r="E16" s="13"/>
      <x:c r="F16" s="13"/>
      <x:c r="G16" s="13"/>
      <x:c r="H16" s="13"/>
      <x:c r="I16" s="13"/>
      <x:c r="J16" s="13"/>
      <x:c r="K16" s="13"/>
      <x:c r="L16" s="13"/>
      <x:c r="M16" s="13"/>
      <x:c r="N16" s="13"/>
      <x:c r="O16" s="13"/>
    </x:row>
    <x:row r="17">
      <x:c r="A17" s="13"/>
      <x:c r="B17" s="13"/>
      <x:c r="C17" s="13"/>
      <x:c r="D17" s="13"/>
      <x:c r="E17" s="13"/>
      <x:c r="F17" s="13"/>
      <x:c r="G17" s="13"/>
      <x:c r="H17" s="13"/>
      <x:c r="I17" s="13"/>
      <x:c r="J17" s="13"/>
      <x:c r="K17" s="13"/>
      <x:c r="L17" s="13"/>
      <x:c r="M17" s="13"/>
      <x:c r="N17" s="13"/>
      <x:c r="O17" s="13"/>
    </x:row>
    <x:row r="18">
      <x:c r="A18" s="13"/>
      <x:c r="B18" s="13"/>
      <x:c r="C18" s="13"/>
      <x:c r="D18" s="13"/>
      <x:c r="E18" s="13"/>
      <x:c r="F18" s="13"/>
      <x:c r="G18" s="13"/>
      <x:c r="H18" s="13"/>
      <x:c r="I18" s="13"/>
      <x:c r="J18" s="13"/>
      <x:c r="K18" s="13"/>
      <x:c r="L18" s="13"/>
      <x:c r="M18" s="13"/>
      <x:c r="N18" s="13"/>
      <x:c r="O18" s="13"/>
    </x:row>
    <x:row r="19">
      <x:c r="A19" s="13"/>
      <x:c r="B19" s="13"/>
      <x:c r="C19" s="13"/>
      <x:c r="D19" s="13"/>
      <x:c r="E19" s="13"/>
      <x:c r="F19" s="13"/>
      <x:c r="G19" s="13"/>
      <x:c r="H19" s="13"/>
      <x:c r="I19" s="13"/>
      <x:c r="J19" s="13"/>
      <x:c r="K19" s="13"/>
      <x:c r="L19" s="13"/>
      <x:c r="M19" s="13"/>
      <x:c r="N19" s="13"/>
      <x:c r="O19" s="13"/>
    </x:row>
    <x:row r="20">
      <x:c r="A20" s="13"/>
      <x:c r="B20" s="13"/>
      <x:c r="C20" s="13"/>
      <x:c r="D20" s="13"/>
      <x:c r="E20" s="13"/>
      <x:c r="F20" s="13"/>
      <x:c r="G20" s="13"/>
      <x:c r="H20" s="13"/>
      <x:c r="I20" s="13"/>
      <x:c r="J20" s="13"/>
      <x:c r="K20" s="13"/>
      <x:c r="L20" s="13"/>
      <x:c r="M20" s="13"/>
      <x:c r="N20" s="13"/>
      <x:c r="O20" s="13"/>
    </x:row>
    <x:row r="21">
      <x:c r="A21" s="13"/>
      <x:c r="B21" s="13"/>
      <x:c r="C21" s="13"/>
      <x:c r="D21" s="13"/>
      <x:c r="E21" s="13"/>
      <x:c r="F21" s="13"/>
      <x:c r="G21" s="13"/>
      <x:c r="H21" s="13"/>
      <x:c r="I21" s="13"/>
      <x:c r="J21" s="13"/>
      <x:c r="K21" s="13"/>
      <x:c r="L21" s="13"/>
      <x:c r="M21" s="13"/>
      <x:c r="N21" s="13"/>
      <x:c r="O21" s="13"/>
    </x:row>
    <x:row r="22">
      <x:c r="A22" s="13"/>
      <x:c r="B22" s="13"/>
      <x:c r="C22" s="13"/>
      <x:c r="D22" s="13"/>
      <x:c r="E22" s="13"/>
      <x:c r="F22" s="13"/>
      <x:c r="G22" s="13"/>
      <x:c r="H22" s="13"/>
      <x:c r="I22" s="13"/>
      <x:c r="J22" s="13"/>
      <x:c r="K22" s="13"/>
      <x:c r="L22" s="13"/>
      <x:c r="M22" s="13"/>
      <x:c r="N22" s="13"/>
      <x:c r="O22" s="13"/>
    </x:row>
    <x:row r="23">
      <x:c r="A23" s="13"/>
      <x:c r="B23" s="13"/>
      <x:c r="C23" s="13"/>
      <x:c r="D23" s="13"/>
      <x:c r="E23" s="13"/>
      <x:c r="F23" s="13"/>
      <x:c r="G23" s="13"/>
      <x:c r="H23" s="13"/>
      <x:c r="I23" s="13"/>
      <x:c r="J23" s="13"/>
      <x:c r="K23" s="13"/>
      <x:c r="L23" s="13"/>
      <x:c r="M23" s="13"/>
      <x:c r="N23" s="13"/>
      <x:c r="O23" s="13"/>
    </x:row>
    <x:row r="24">
      <x:c r="A24" s="13"/>
      <x:c r="B24" s="13"/>
      <x:c r="C24" s="13"/>
      <x:c r="D24" s="13"/>
      <x:c r="E24" s="13"/>
      <x:c r="F24" s="13"/>
      <x:c r="G24" s="13"/>
      <x:c r="H24" s="13"/>
      <x:c r="I24" s="13"/>
      <x:c r="J24" s="13"/>
      <x:c r="K24" s="13"/>
      <x:c r="L24" s="13"/>
      <x:c r="M24" s="13"/>
      <x:c r="N24" s="13"/>
      <x:c r="O24" s="13"/>
    </x:row>
    <x:row r="25">
      <x:c r="A25" s="13"/>
      <x:c r="B25" s="13"/>
      <x:c r="C25" s="13"/>
      <x:c r="D25" s="13"/>
      <x:c r="E25" s="13"/>
      <x:c r="F25" s="13"/>
      <x:c r="G25" s="13"/>
      <x:c r="H25" s="13"/>
      <x:c r="I25" s="13"/>
      <x:c r="J25" s="13"/>
      <x:c r="K25" s="13"/>
      <x:c r="L25" s="13"/>
      <x:c r="M25" s="13"/>
      <x:c r="N25" s="13"/>
      <x:c r="O25" s="13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  <x:col min="15" max="15" width="19" hidden="0" customWidth="1"/>
  </x:cols>
  <x:sheetData>
    <x:row r="1" ht="15" hidden="0" customHeight="1">
      <x:c r="A1" s="11" t="str">
        <x:v>差異對帳</x:v>
      </x:c>
      <x:c r="B1" s="11"/>
      <x:c r="C1" s="11"/>
      <x:c r="D1" s="11"/>
      <x:c r="E1" s="11"/>
      <x:c r="F1" s="11"/>
      <x:c r="G1" s="11"/>
      <x:c r="H1" s="11"/>
      <x:c r="I1" s="11"/>
      <x:c r="J1" s="11"/>
      <x:c r="K1" s="11"/>
      <x:c r="L1" s="11"/>
      <x:c r="M1" s="11"/>
      <x:c r="N1" s="11"/>
      <x:c r="O1" s="11"/>
    </x:row>
    <x:row r="2">
      <x:c r="A2" s="12"/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</x:row>
    <x:row r="3" ht="15" hidden="0" customHeight="1">
      <x:c r="A3" s="9" t="str">
        <x:v>訂單編號</x:v>
      </x:c>
      <x:c r="B3" s="9" t="str">
        <x:v>實收</x:v>
      </x:c>
      <x:c r="C3" s="9" t="str">
        <x:v>領用</x:v>
      </x:c>
      <x:c r="D3" s="9" t="str">
        <x:v>活動歸還</x:v>
      </x:c>
      <x:c r="E3" s="9" t="str">
        <x:v>已使用</x:v>
      </x:c>
      <x:c r="F3" s="9" t="str">
        <x:v>遺失</x:v>
      </x:c>
      <x:c r="G3" s="9" t="str">
        <x:v>受損</x:v>
      </x:c>
      <x:c r="H3" s="9" t="str">
        <x:v>退供接受</x:v>
      </x:c>
      <x:c r="I3" s="9" t="str">
        <x:v>計算庫存</x:v>
      </x:c>
      <x:c r="J3" s="9" t="str">
        <x:v>盤點實數</x:v>
      </x:c>
      <x:c r="K3" s="9" t="str">
        <x:v>庫存差異</x:v>
      </x:c>
      <x:c r="L3" s="9" t="str">
        <x:v>核准貸項</x:v>
      </x:c>
      <x:c r="M3" s="9" t="str">
        <x:v>入帳貸項</x:v>
      </x:c>
      <x:c r="N3" s="9" t="str">
        <x:v>貸項差異</x:v>
      </x:c>
      <x:c r="O3" s="9" t="str">
        <x:v>處理</x:v>
      </x:c>
    </x:row>
    <x:row r="4" ht="15" hidden="0" customHeight="1">
      <x:c r="A4" s="12" t="str">
        <x:v>O-101</x:v>
      </x:c>
      <x:c r="B4" s="12" t="n">
        <x:f>IF(A4="","",SUMIF('訂單'!$A$4:$A$100,A4,'訂單'!$E$4:$E$100))</x:f>
        <x:v>100</x:v>
      </x:c>
      <x:c r="C4" s="12" t="n">
        <x:f>IF(A4="","",SUMIF('領用歸還'!$B$4:$B$100,A4,'領用歸還'!$C$4:$C$100))</x:f>
        <x:v>70</x:v>
      </x:c>
      <x:c r="D4" s="12" t="n">
        <x:f>IF(A4="","",SUMIF('領用歸還'!$B$4:$B$100,A4,'領用歸還'!$D$4:$D$100))</x:f>
        <x:v>20</x:v>
      </x:c>
      <x:c r="E4" s="12" t="n">
        <x:f>IF(A4="","",SUMIF('領用歸還'!$B$4:$B$100,A4,'領用歸還'!$E$4:$E$100))</x:f>
        <x:v>50</x:v>
      </x:c>
      <x:c r="F4" s="12" t="n">
        <x:f>IF(A4="","",SUMIF('領用歸還'!$B$4:$B$100,A4,'領用歸還'!$F$4:$F$100))</x:f>
        <x:v>0</x:v>
      </x:c>
      <x:c r="G4" s="12" t="n">
        <x:f>IF(A4="","",SUMIF('損壞紀錄'!$B$4:$B$100,A4,'損壞紀錄'!$C$4:$C$100))</x:f>
        <x:v>3</x:v>
      </x:c>
      <x:c r="H4" s="12" t="n">
        <x:f>IF(A4="","",SUMIF('退供紀錄'!$B$4:$B$100,A4,'退供紀錄'!$D$4:$D$100))</x:f>
        <x:v>15</x:v>
      </x:c>
      <x:c r="I4" s="12" t="n">
        <x:f>IF(A4="","",B4-C4+D4-G4-H4)</x:f>
        <x:v>32</x:v>
      </x:c>
      <x:c r="J4" s="12" t="n">
        <x:v>32</x:v>
      </x:c>
      <x:c r="K4" s="12" t="n">
        <x:f>IF(A4="","",I4-J4)</x:f>
        <x:v>0</x:v>
      </x:c>
      <x:c r="L4" s="12" t="n">
        <x:f>IF(A4="","",SUMIF('退供紀錄'!$B$4:$B$100,A4,'退供紀錄'!$F$4:$F$100))</x:f>
        <x:v>375</x:v>
      </x:c>
      <x:c r="M4" s="12" t="n">
        <x:f>IF(A4="","",SUMIF('貸項'!$B$4:$B$100,A4,'貸項'!$D$4:$D$100))</x:f>
        <x:v>350</x:v>
      </x:c>
      <x:c r="N4" s="12" t="n">
        <x:f>IF(A4="","",L4-M4)</x:f>
        <x:v>25</x:v>
      </x:c>
      <x:c r="O4" s="12" t="str">
        <x:f>IF(A4="","",IF(OR(K4&lt;&gt;0,N4&lt;&gt;0,F4&lt;&gt;0),"待查","通過"))</x:f>
        <x:v>待查</x:v>
      </x:c>
    </x:row>
    <x:row r="5" ht="15" hidden="0" customHeight="1">
      <x:c r="A5" s="12" t="str">
        <x:v>O-102</x:v>
      </x:c>
      <x:c r="B5" s="12" t="n">
        <x:f>IF(A5="","",SUMIF('訂單'!$A$4:$A$100,A5,'訂單'!$E$4:$E$100))</x:f>
        <x:v>20</x:v>
      </x:c>
      <x:c r="C5" s="12" t="n">
        <x:f>IF(A5="","",SUMIF('領用歸還'!$B$4:$B$100,A5,'領用歸還'!$C$4:$C$100))</x:f>
        <x:v>20</x:v>
      </x:c>
      <x:c r="D5" s="12" t="n">
        <x:f>IF(A5="","",SUMIF('領用歸還'!$B$4:$B$100,A5,'領用歸還'!$D$4:$D$100))</x:f>
        <x:v>0</x:v>
      </x:c>
      <x:c r="E5" s="12" t="n">
        <x:f>IF(A5="","",SUMIF('領用歸還'!$B$4:$B$100,A5,'領用歸還'!$E$4:$E$100))</x:f>
        <x:v>19</x:v>
      </x:c>
      <x:c r="F5" s="12" t="n">
        <x:f>IF(A5="","",SUMIF('領用歸還'!$B$4:$B$100,A5,'領用歸還'!$F$4:$F$100))</x:f>
        <x:v>1</x:v>
      </x:c>
      <x:c r="G5" s="12" t="n">
        <x:f>IF(A5="","",SUMIF('損壞紀錄'!$B$4:$B$100,A5,'損壞紀錄'!$C$4:$C$100))</x:f>
        <x:v>0</x:v>
      </x:c>
      <x:c r="H5" s="12" t="n">
        <x:f>IF(A5="","",SUMIF('退供紀錄'!$B$4:$B$100,A5,'退供紀錄'!$D$4:$D$100))</x:f>
        <x:v>0</x:v>
      </x:c>
      <x:c r="I5" s="12" t="n">
        <x:f>IF(A5="","",B5-C5+D5-G5-H5)</x:f>
        <x:v>0</x:v>
      </x:c>
      <x:c r="J5" s="12" t="n">
        <x:v>0</x:v>
      </x:c>
      <x:c r="K5" s="12" t="n">
        <x:f>IF(A5="","",I5-J5)</x:f>
        <x:v>0</x:v>
      </x:c>
      <x:c r="L5" s="12" t="n">
        <x:f>IF(A5="","",SUMIF('退供紀錄'!$B$4:$B$100,A5,'退供紀錄'!$F$4:$F$100))</x:f>
        <x:v>0</x:v>
      </x:c>
      <x:c r="M5" s="12" t="n">
        <x:f>IF(A5="","",SUMIF('貸項'!$B$4:$B$100,A5,'貸項'!$D$4:$D$100))</x:f>
        <x:v>0</x:v>
      </x:c>
      <x:c r="N5" s="12" t="n">
        <x:f>IF(A5="","",L5-M5)</x:f>
        <x:v>0</x:v>
      </x:c>
      <x:c r="O5" s="12" t="str">
        <x:f>IF(A5="","",IF(OR(K5&lt;&gt;0,N5&lt;&gt;0,F5&lt;&gt;0),"待查","通過"))</x:f>
        <x:v>待查</x:v>
      </x:c>
    </x:row>
    <x:row r="6" ht="15" hidden="0" customHeight="1">
      <x:c r="A6" s="12"/>
      <x:c r="B6" s="12" t="str">
        <x:f>IF(A6="","",SUMIF('訂單'!$A$4:$A$100,A6,'訂單'!$E$4:$E$100))</x:f>
      </x:c>
      <x:c r="C6" s="12" t="str">
        <x:f>IF(A6="","",SUMIF('領用歸還'!$B$4:$B$100,A6,'領用歸還'!$C$4:$C$100))</x:f>
      </x:c>
      <x:c r="D6" s="12" t="str">
        <x:f>IF(A6="","",SUMIF('領用歸還'!$B$4:$B$100,A6,'領用歸還'!$D$4:$D$100))</x:f>
      </x:c>
      <x:c r="E6" s="12" t="str">
        <x:f>IF(A6="","",SUMIF('領用歸還'!$B$4:$B$100,A6,'領用歸還'!$E$4:$E$100))</x:f>
      </x:c>
      <x:c r="F6" s="12" t="str">
        <x:f>IF(A6="","",SUMIF('領用歸還'!$B$4:$B$100,A6,'領用歸還'!$F$4:$F$100))</x:f>
      </x:c>
      <x:c r="G6" s="12" t="str">
        <x:f>IF(A6="","",SUMIF('損壞紀錄'!$B$4:$B$100,A6,'損壞紀錄'!$C$4:$C$100))</x:f>
      </x:c>
      <x:c r="H6" s="12" t="str">
        <x:f>IF(A6="","",SUMIF('退供紀錄'!$B$4:$B$100,A6,'退供紀錄'!$D$4:$D$100))</x:f>
      </x:c>
      <x:c r="I6" s="12" t="str">
        <x:f>IF(A6="","",B6-C6+D6-G6-H6)</x:f>
      </x:c>
      <x:c r="J6" s="12"/>
      <x:c r="K6" s="12" t="str">
        <x:f>IF(A6="","",I6-J6)</x:f>
      </x:c>
      <x:c r="L6" s="12" t="str">
        <x:f>IF(A6="","",SUMIF('退供紀錄'!$B$4:$B$100,A6,'退供紀錄'!$F$4:$F$100))</x:f>
      </x:c>
      <x:c r="M6" s="12" t="str">
        <x:f>IF(A6="","",SUMIF('貸項'!$B$4:$B$100,A6,'貸項'!$D$4:$D$100))</x:f>
      </x:c>
      <x:c r="N6" s="12" t="str">
        <x:f>IF(A6="","",L6-M6)</x:f>
      </x:c>
      <x:c r="O6" s="12" t="str">
        <x:f>IF(A6="","",IF(OR(K6&lt;&gt;0,N6&lt;&gt;0,F6&lt;&gt;0),"待查","通過"))</x:f>
      </x:c>
    </x:row>
    <x:row r="7" ht="15" hidden="0" customHeight="1">
      <x:c r="A7" s="12"/>
      <x:c r="B7" s="12" t="str">
        <x:f>IF(A7="","",SUMIF('訂單'!$A$4:$A$100,A7,'訂單'!$E$4:$E$100))</x:f>
      </x:c>
      <x:c r="C7" s="12" t="str">
        <x:f>IF(A7="","",SUMIF('領用歸還'!$B$4:$B$100,A7,'領用歸還'!$C$4:$C$100))</x:f>
      </x:c>
      <x:c r="D7" s="12" t="str">
        <x:f>IF(A7="","",SUMIF('領用歸還'!$B$4:$B$100,A7,'領用歸還'!$D$4:$D$100))</x:f>
      </x:c>
      <x:c r="E7" s="12" t="str">
        <x:f>IF(A7="","",SUMIF('領用歸還'!$B$4:$B$100,A7,'領用歸還'!$E$4:$E$100))</x:f>
      </x:c>
      <x:c r="F7" s="12" t="str">
        <x:f>IF(A7="","",SUMIF('領用歸還'!$B$4:$B$100,A7,'領用歸還'!$F$4:$F$100))</x:f>
      </x:c>
      <x:c r="G7" s="12" t="str">
        <x:f>IF(A7="","",SUMIF('損壞紀錄'!$B$4:$B$100,A7,'損壞紀錄'!$C$4:$C$100))</x:f>
      </x:c>
      <x:c r="H7" s="12" t="str">
        <x:f>IF(A7="","",SUMIF('退供紀錄'!$B$4:$B$100,A7,'退供紀錄'!$D$4:$D$100))</x:f>
      </x:c>
      <x:c r="I7" s="12" t="str">
        <x:f>IF(A7="","",B7-C7+D7-G7-H7)</x:f>
      </x:c>
      <x:c r="J7" s="12"/>
      <x:c r="K7" s="12" t="str">
        <x:f>IF(A7="","",I7-J7)</x:f>
      </x:c>
      <x:c r="L7" s="12" t="str">
        <x:f>IF(A7="","",SUMIF('退供紀錄'!$B$4:$B$100,A7,'退供紀錄'!$F$4:$F$100))</x:f>
      </x:c>
      <x:c r="M7" s="12" t="str">
        <x:f>IF(A7="","",SUMIF('貸項'!$B$4:$B$100,A7,'貸項'!$D$4:$D$100))</x:f>
      </x:c>
      <x:c r="N7" s="12" t="str">
        <x:f>IF(A7="","",L7-M7)</x:f>
      </x:c>
      <x:c r="O7" s="12" t="str">
        <x:f>IF(A7="","",IF(OR(K7&lt;&gt;0,N7&lt;&gt;0,F7&lt;&gt;0),"待查","通過"))</x:f>
      </x:c>
    </x:row>
    <x:row r="8" ht="15" hidden="0" customHeight="1">
      <x:c r="A8" s="12"/>
      <x:c r="B8" s="12" t="str">
        <x:f>IF(A8="","",SUMIF('訂單'!$A$4:$A$100,A8,'訂單'!$E$4:$E$100))</x:f>
      </x:c>
      <x:c r="C8" s="12" t="str">
        <x:f>IF(A8="","",SUMIF('領用歸還'!$B$4:$B$100,A8,'領用歸還'!$C$4:$C$100))</x:f>
      </x:c>
      <x:c r="D8" s="12" t="str">
        <x:f>IF(A8="","",SUMIF('領用歸還'!$B$4:$B$100,A8,'領用歸還'!$D$4:$D$100))</x:f>
      </x:c>
      <x:c r="E8" s="12" t="str">
        <x:f>IF(A8="","",SUMIF('領用歸還'!$B$4:$B$100,A8,'領用歸還'!$E$4:$E$100))</x:f>
      </x:c>
      <x:c r="F8" s="12" t="str">
        <x:f>IF(A8="","",SUMIF('領用歸還'!$B$4:$B$100,A8,'領用歸還'!$F$4:$F$100))</x:f>
      </x:c>
      <x:c r="G8" s="12" t="str">
        <x:f>IF(A8="","",SUMIF('損壞紀錄'!$B$4:$B$100,A8,'損壞紀錄'!$C$4:$C$100))</x:f>
      </x:c>
      <x:c r="H8" s="12" t="str">
        <x:f>IF(A8="","",SUMIF('退供紀錄'!$B$4:$B$100,A8,'退供紀錄'!$D$4:$D$100))</x:f>
      </x:c>
      <x:c r="I8" s="12" t="str">
        <x:f>IF(A8="","",B8-C8+D8-G8-H8)</x:f>
      </x:c>
      <x:c r="J8" s="12"/>
      <x:c r="K8" s="12" t="str">
        <x:f>IF(A8="","",I8-J8)</x:f>
      </x:c>
      <x:c r="L8" s="12" t="str">
        <x:f>IF(A8="","",SUMIF('退供紀錄'!$B$4:$B$100,A8,'退供紀錄'!$F$4:$F$100))</x:f>
      </x:c>
      <x:c r="M8" s="12" t="str">
        <x:f>IF(A8="","",SUMIF('貸項'!$B$4:$B$100,A8,'貸項'!$D$4:$D$100))</x:f>
      </x:c>
      <x:c r="N8" s="12" t="str">
        <x:f>IF(A8="","",L8-M8)</x:f>
      </x:c>
      <x:c r="O8" s="12" t="str">
        <x:f>IF(A8="","",IF(OR(K8&lt;&gt;0,N8&lt;&gt;0,F8&lt;&gt;0),"待查","通過"))</x:f>
      </x:c>
    </x:row>
    <x:row r="9" ht="15" hidden="0" customHeight="1">
      <x:c r="A9" s="12"/>
      <x:c r="B9" s="12" t="str">
        <x:f>IF(A9="","",SUMIF('訂單'!$A$4:$A$100,A9,'訂單'!$E$4:$E$100))</x:f>
      </x:c>
      <x:c r="C9" s="12" t="str">
        <x:f>IF(A9="","",SUMIF('領用歸還'!$B$4:$B$100,A9,'領用歸還'!$C$4:$C$100))</x:f>
      </x:c>
      <x:c r="D9" s="12" t="str">
        <x:f>IF(A9="","",SUMIF('領用歸還'!$B$4:$B$100,A9,'領用歸還'!$D$4:$D$100))</x:f>
      </x:c>
      <x:c r="E9" s="12" t="str">
        <x:f>IF(A9="","",SUMIF('領用歸還'!$B$4:$B$100,A9,'領用歸還'!$E$4:$E$100))</x:f>
      </x:c>
      <x:c r="F9" s="12" t="str">
        <x:f>IF(A9="","",SUMIF('領用歸還'!$B$4:$B$100,A9,'領用歸還'!$F$4:$F$100))</x:f>
      </x:c>
      <x:c r="G9" s="12" t="str">
        <x:f>IF(A9="","",SUMIF('損壞紀錄'!$B$4:$B$100,A9,'損壞紀錄'!$C$4:$C$100))</x:f>
      </x:c>
      <x:c r="H9" s="12" t="str">
        <x:f>IF(A9="","",SUMIF('退供紀錄'!$B$4:$B$100,A9,'退供紀錄'!$D$4:$D$100))</x:f>
      </x:c>
      <x:c r="I9" s="12" t="str">
        <x:f>IF(A9="","",B9-C9+D9-G9-H9)</x:f>
      </x:c>
      <x:c r="J9" s="12"/>
      <x:c r="K9" s="12" t="str">
        <x:f>IF(A9="","",I9-J9)</x:f>
      </x:c>
      <x:c r="L9" s="12" t="str">
        <x:f>IF(A9="","",SUMIF('退供紀錄'!$B$4:$B$100,A9,'退供紀錄'!$F$4:$F$100))</x:f>
      </x:c>
      <x:c r="M9" s="12" t="str">
        <x:f>IF(A9="","",SUMIF('貸項'!$B$4:$B$100,A9,'貸項'!$D$4:$D$100))</x:f>
      </x:c>
      <x:c r="N9" s="12" t="str">
        <x:f>IF(A9="","",L9-M9)</x:f>
      </x:c>
      <x:c r="O9" s="12" t="str">
        <x:f>IF(A9="","",IF(OR(K9&lt;&gt;0,N9&lt;&gt;0,F9&lt;&gt;0),"待查","通過"))</x:f>
      </x:c>
    </x:row>
    <x:row r="10" ht="15" hidden="0" customHeight="1">
      <x:c r="A10" s="12"/>
      <x:c r="B10" s="12" t="str">
        <x:f>IF(A10="","",SUMIF('訂單'!$A$4:$A$100,A10,'訂單'!$E$4:$E$100))</x:f>
      </x:c>
      <x:c r="C10" s="12" t="str">
        <x:f>IF(A10="","",SUMIF('領用歸還'!$B$4:$B$100,A10,'領用歸還'!$C$4:$C$100))</x:f>
      </x:c>
      <x:c r="D10" s="12" t="str">
        <x:f>IF(A10="","",SUMIF('領用歸還'!$B$4:$B$100,A10,'領用歸還'!$D$4:$D$100))</x:f>
      </x:c>
      <x:c r="E10" s="12" t="str">
        <x:f>IF(A10="","",SUMIF('領用歸還'!$B$4:$B$100,A10,'領用歸還'!$E$4:$E$100))</x:f>
      </x:c>
      <x:c r="F10" s="12" t="str">
        <x:f>IF(A10="","",SUMIF('領用歸還'!$B$4:$B$100,A10,'領用歸還'!$F$4:$F$100))</x:f>
      </x:c>
      <x:c r="G10" s="12" t="str">
        <x:f>IF(A10="","",SUMIF('損壞紀錄'!$B$4:$B$100,A10,'損壞紀錄'!$C$4:$C$100))</x:f>
      </x:c>
      <x:c r="H10" s="12" t="str">
        <x:f>IF(A10="","",SUMIF('退供紀錄'!$B$4:$B$100,A10,'退供紀錄'!$D$4:$D$100))</x:f>
      </x:c>
      <x:c r="I10" s="12" t="str">
        <x:f>IF(A10="","",B10-C10+D10-G10-H10)</x:f>
      </x:c>
      <x:c r="J10" s="12"/>
      <x:c r="K10" s="12" t="str">
        <x:f>IF(A10="","",I10-J10)</x:f>
      </x:c>
      <x:c r="L10" s="12" t="str">
        <x:f>IF(A10="","",SUMIF('退供紀錄'!$B$4:$B$100,A10,'退供紀錄'!$F$4:$F$100))</x:f>
      </x:c>
      <x:c r="M10" s="12" t="str">
        <x:f>IF(A10="","",SUMIF('貸項'!$B$4:$B$100,A10,'貸項'!$D$4:$D$100))</x:f>
      </x:c>
      <x:c r="N10" s="12" t="str">
        <x:f>IF(A10="","",L10-M10)</x:f>
      </x:c>
      <x:c r="O10" s="12" t="str">
        <x:f>IF(A10="","",IF(OR(K10&lt;&gt;0,N10&lt;&gt;0,F10&lt;&gt;0),"待查","通過"))</x:f>
      </x:c>
    </x:row>
    <x:row r="11" ht="15" hidden="0" customHeight="1">
      <x:c r="A11" s="12"/>
      <x:c r="B11" s="12" t="str">
        <x:f>IF(A11="","",SUMIF('訂單'!$A$4:$A$100,A11,'訂單'!$E$4:$E$100))</x:f>
      </x:c>
      <x:c r="C11" s="12" t="str">
        <x:f>IF(A11="","",SUMIF('領用歸還'!$B$4:$B$100,A11,'領用歸還'!$C$4:$C$100))</x:f>
      </x:c>
      <x:c r="D11" s="12" t="str">
        <x:f>IF(A11="","",SUMIF('領用歸還'!$B$4:$B$100,A11,'領用歸還'!$D$4:$D$100))</x:f>
      </x:c>
      <x:c r="E11" s="12" t="str">
        <x:f>IF(A11="","",SUMIF('領用歸還'!$B$4:$B$100,A11,'領用歸還'!$E$4:$E$100))</x:f>
      </x:c>
      <x:c r="F11" s="12" t="str">
        <x:f>IF(A11="","",SUMIF('領用歸還'!$B$4:$B$100,A11,'領用歸還'!$F$4:$F$100))</x:f>
      </x:c>
      <x:c r="G11" s="12" t="str">
        <x:f>IF(A11="","",SUMIF('損壞紀錄'!$B$4:$B$100,A11,'損壞紀錄'!$C$4:$C$100))</x:f>
      </x:c>
      <x:c r="H11" s="12" t="str">
        <x:f>IF(A11="","",SUMIF('退供紀錄'!$B$4:$B$100,A11,'退供紀錄'!$D$4:$D$100))</x:f>
      </x:c>
      <x:c r="I11" s="12" t="str">
        <x:f>IF(A11="","",B11-C11+D11-G11-H11)</x:f>
      </x:c>
      <x:c r="J11" s="12"/>
      <x:c r="K11" s="12" t="str">
        <x:f>IF(A11="","",I11-J11)</x:f>
      </x:c>
      <x:c r="L11" s="12" t="str">
        <x:f>IF(A11="","",SUMIF('退供紀錄'!$B$4:$B$100,A11,'退供紀錄'!$F$4:$F$100))</x:f>
      </x:c>
      <x:c r="M11" s="12" t="str">
        <x:f>IF(A11="","",SUMIF('貸項'!$B$4:$B$100,A11,'貸項'!$D$4:$D$100))</x:f>
      </x:c>
      <x:c r="N11" s="12" t="str">
        <x:f>IF(A11="","",L11-M11)</x:f>
      </x:c>
      <x:c r="O11" s="12" t="str">
        <x:f>IF(A11="","",IF(OR(K11&lt;&gt;0,N11&lt;&gt;0,F11&lt;&gt;0),"待查","通過"))</x:f>
      </x:c>
    </x:row>
    <x:row r="12" ht="15" hidden="0" customHeight="1">
      <x:c r="A12" s="12"/>
      <x:c r="B12" s="12" t="str">
        <x:f>IF(A12="","",SUMIF('訂單'!$A$4:$A$100,A12,'訂單'!$E$4:$E$100))</x:f>
      </x:c>
      <x:c r="C12" s="12" t="str">
        <x:f>IF(A12="","",SUMIF('領用歸還'!$B$4:$B$100,A12,'領用歸還'!$C$4:$C$100))</x:f>
      </x:c>
      <x:c r="D12" s="12" t="str">
        <x:f>IF(A12="","",SUMIF('領用歸還'!$B$4:$B$100,A12,'領用歸還'!$D$4:$D$100))</x:f>
      </x:c>
      <x:c r="E12" s="12" t="str">
        <x:f>IF(A12="","",SUMIF('領用歸還'!$B$4:$B$100,A12,'領用歸還'!$E$4:$E$100))</x:f>
      </x:c>
      <x:c r="F12" s="12" t="str">
        <x:f>IF(A12="","",SUMIF('領用歸還'!$B$4:$B$100,A12,'領用歸還'!$F$4:$F$100))</x:f>
      </x:c>
      <x:c r="G12" s="12" t="str">
        <x:f>IF(A12="","",SUMIF('損壞紀錄'!$B$4:$B$100,A12,'損壞紀錄'!$C$4:$C$100))</x:f>
      </x:c>
      <x:c r="H12" s="12" t="str">
        <x:f>IF(A12="","",SUMIF('退供紀錄'!$B$4:$B$100,A12,'退供紀錄'!$D$4:$D$100))</x:f>
      </x:c>
      <x:c r="I12" s="12" t="str">
        <x:f>IF(A12="","",B12-C12+D12-G12-H12)</x:f>
      </x:c>
      <x:c r="J12" s="12"/>
      <x:c r="K12" s="12" t="str">
        <x:f>IF(A12="","",I12-J12)</x:f>
      </x:c>
      <x:c r="L12" s="12" t="str">
        <x:f>IF(A12="","",SUMIF('退供紀錄'!$B$4:$B$100,A12,'退供紀錄'!$F$4:$F$100))</x:f>
      </x:c>
      <x:c r="M12" s="12" t="str">
        <x:f>IF(A12="","",SUMIF('貸項'!$B$4:$B$100,A12,'貸項'!$D$4:$D$100))</x:f>
      </x:c>
      <x:c r="N12" s="12" t="str">
        <x:f>IF(A12="","",L12-M12)</x:f>
      </x:c>
      <x:c r="O12" s="12" t="str">
        <x:f>IF(A12="","",IF(OR(K12&lt;&gt;0,N12&lt;&gt;0,F12&lt;&gt;0),"待查","通過"))</x:f>
      </x:c>
    </x:row>
    <x:row r="13" ht="15" hidden="0" customHeight="1">
      <x:c r="A13" s="12"/>
      <x:c r="B13" s="12" t="str">
        <x:f>IF(A13="","",SUMIF('訂單'!$A$4:$A$100,A13,'訂單'!$E$4:$E$100))</x:f>
      </x:c>
      <x:c r="C13" s="12" t="str">
        <x:f>IF(A13="","",SUMIF('領用歸還'!$B$4:$B$100,A13,'領用歸還'!$C$4:$C$100))</x:f>
      </x:c>
      <x:c r="D13" s="12" t="str">
        <x:f>IF(A13="","",SUMIF('領用歸還'!$B$4:$B$100,A13,'領用歸還'!$D$4:$D$100))</x:f>
      </x:c>
      <x:c r="E13" s="12" t="str">
        <x:f>IF(A13="","",SUMIF('領用歸還'!$B$4:$B$100,A13,'領用歸還'!$E$4:$E$100))</x:f>
      </x:c>
      <x:c r="F13" s="12" t="str">
        <x:f>IF(A13="","",SUMIF('領用歸還'!$B$4:$B$100,A13,'領用歸還'!$F$4:$F$100))</x:f>
      </x:c>
      <x:c r="G13" s="12" t="str">
        <x:f>IF(A13="","",SUMIF('損壞紀錄'!$B$4:$B$100,A13,'損壞紀錄'!$C$4:$C$100))</x:f>
      </x:c>
      <x:c r="H13" s="12" t="str">
        <x:f>IF(A13="","",SUMIF('退供紀錄'!$B$4:$B$100,A13,'退供紀錄'!$D$4:$D$100))</x:f>
      </x:c>
      <x:c r="I13" s="12" t="str">
        <x:f>IF(A13="","",B13-C13+D13-G13-H13)</x:f>
      </x:c>
      <x:c r="J13" s="12"/>
      <x:c r="K13" s="12" t="str">
        <x:f>IF(A13="","",I13-J13)</x:f>
      </x:c>
      <x:c r="L13" s="12" t="str">
        <x:f>IF(A13="","",SUMIF('退供紀錄'!$B$4:$B$100,A13,'退供紀錄'!$F$4:$F$100))</x:f>
      </x:c>
      <x:c r="M13" s="12" t="str">
        <x:f>IF(A13="","",SUMIF('貸項'!$B$4:$B$100,A13,'貸項'!$D$4:$D$100))</x:f>
      </x:c>
      <x:c r="N13" s="12" t="str">
        <x:f>IF(A13="","",L13-M13)</x:f>
      </x:c>
      <x:c r="O13" s="12" t="str">
        <x:f>IF(A13="","",IF(OR(K13&lt;&gt;0,N13&lt;&gt;0,F13&lt;&gt;0),"待查","通過"))</x:f>
      </x:c>
    </x:row>
    <x:row r="14" ht="15" hidden="0" customHeight="1">
      <x:c r="A14" s="12"/>
      <x:c r="B14" s="12" t="str">
        <x:f>IF(A14="","",SUMIF('訂單'!$A$4:$A$100,A14,'訂單'!$E$4:$E$100))</x:f>
      </x:c>
      <x:c r="C14" s="12" t="str">
        <x:f>IF(A14="","",SUMIF('領用歸還'!$B$4:$B$100,A14,'領用歸還'!$C$4:$C$100))</x:f>
      </x:c>
      <x:c r="D14" s="12" t="str">
        <x:f>IF(A14="","",SUMIF('領用歸還'!$B$4:$B$100,A14,'領用歸還'!$D$4:$D$100))</x:f>
      </x:c>
      <x:c r="E14" s="12" t="str">
        <x:f>IF(A14="","",SUMIF('領用歸還'!$B$4:$B$100,A14,'領用歸還'!$E$4:$E$100))</x:f>
      </x:c>
      <x:c r="F14" s="12" t="str">
        <x:f>IF(A14="","",SUMIF('領用歸還'!$B$4:$B$100,A14,'領用歸還'!$F$4:$F$100))</x:f>
      </x:c>
      <x:c r="G14" s="12" t="str">
        <x:f>IF(A14="","",SUMIF('損壞紀錄'!$B$4:$B$100,A14,'損壞紀錄'!$C$4:$C$100))</x:f>
      </x:c>
      <x:c r="H14" s="12" t="str">
        <x:f>IF(A14="","",SUMIF('退供紀錄'!$B$4:$B$100,A14,'退供紀錄'!$D$4:$D$100))</x:f>
      </x:c>
      <x:c r="I14" s="12" t="str">
        <x:f>IF(A14="","",B14-C14+D14-G14-H14)</x:f>
      </x:c>
      <x:c r="J14" s="12"/>
      <x:c r="K14" s="12" t="str">
        <x:f>IF(A14="","",I14-J14)</x:f>
      </x:c>
      <x:c r="L14" s="12" t="str">
        <x:f>IF(A14="","",SUMIF('退供紀錄'!$B$4:$B$100,A14,'退供紀錄'!$F$4:$F$100))</x:f>
      </x:c>
      <x:c r="M14" s="12" t="str">
        <x:f>IF(A14="","",SUMIF('貸項'!$B$4:$B$100,A14,'貸項'!$D$4:$D$100))</x:f>
      </x:c>
      <x:c r="N14" s="12" t="str">
        <x:f>IF(A14="","",L14-M14)</x:f>
      </x:c>
      <x:c r="O14" s="12" t="str">
        <x:f>IF(A14="","",IF(OR(K14&lt;&gt;0,N14&lt;&gt;0,F14&lt;&gt;0),"待查","通過"))</x:f>
      </x:c>
    </x:row>
    <x:row r="15" ht="15" hidden="0" customHeight="1">
      <x:c r="A15" s="12"/>
      <x:c r="B15" s="12" t="str">
        <x:f>IF(A15="","",SUMIF('訂單'!$A$4:$A$100,A15,'訂單'!$E$4:$E$100))</x:f>
      </x:c>
      <x:c r="C15" s="12" t="str">
        <x:f>IF(A15="","",SUMIF('領用歸還'!$B$4:$B$100,A15,'領用歸還'!$C$4:$C$100))</x:f>
      </x:c>
      <x:c r="D15" s="12" t="str">
        <x:f>IF(A15="","",SUMIF('領用歸還'!$B$4:$B$100,A15,'領用歸還'!$D$4:$D$100))</x:f>
      </x:c>
      <x:c r="E15" s="12" t="str">
        <x:f>IF(A15="","",SUMIF('領用歸還'!$B$4:$B$100,A15,'領用歸還'!$E$4:$E$100))</x:f>
      </x:c>
      <x:c r="F15" s="12" t="str">
        <x:f>IF(A15="","",SUMIF('領用歸還'!$B$4:$B$100,A15,'領用歸還'!$F$4:$F$100))</x:f>
      </x:c>
      <x:c r="G15" s="12" t="str">
        <x:f>IF(A15="","",SUMIF('損壞紀錄'!$B$4:$B$100,A15,'損壞紀錄'!$C$4:$C$100))</x:f>
      </x:c>
      <x:c r="H15" s="12" t="str">
        <x:f>IF(A15="","",SUMIF('退供紀錄'!$B$4:$B$100,A15,'退供紀錄'!$D$4:$D$100))</x:f>
      </x:c>
      <x:c r="I15" s="12" t="str">
        <x:f>IF(A15="","",B15-C15+D15-G15-H15)</x:f>
      </x:c>
      <x:c r="J15" s="12"/>
      <x:c r="K15" s="12" t="str">
        <x:f>IF(A15="","",I15-J15)</x:f>
      </x:c>
      <x:c r="L15" s="12" t="str">
        <x:f>IF(A15="","",SUMIF('退供紀錄'!$B$4:$B$100,A15,'退供紀錄'!$F$4:$F$100))</x:f>
      </x:c>
      <x:c r="M15" s="12" t="str">
        <x:f>IF(A15="","",SUMIF('貸項'!$B$4:$B$100,A15,'貸項'!$D$4:$D$100))</x:f>
      </x:c>
      <x:c r="N15" s="12" t="str">
        <x:f>IF(A15="","",L15-M15)</x:f>
      </x:c>
      <x:c r="O15" s="12" t="str">
        <x:f>IF(A15="","",IF(OR(K15&lt;&gt;0,N15&lt;&gt;0,F15&lt;&gt;0),"待查","通過"))</x:f>
      </x:c>
    </x:row>
    <x:row r="16" ht="15" hidden="0" customHeight="1">
      <x:c r="A16" s="12"/>
      <x:c r="B16" s="12" t="str">
        <x:f>IF(A16="","",SUMIF('訂單'!$A$4:$A$100,A16,'訂單'!$E$4:$E$100))</x:f>
      </x:c>
      <x:c r="C16" s="12" t="str">
        <x:f>IF(A16="","",SUMIF('領用歸還'!$B$4:$B$100,A16,'領用歸還'!$C$4:$C$100))</x:f>
      </x:c>
      <x:c r="D16" s="12" t="str">
        <x:f>IF(A16="","",SUMIF('領用歸還'!$B$4:$B$100,A16,'領用歸還'!$D$4:$D$100))</x:f>
      </x:c>
      <x:c r="E16" s="12" t="str">
        <x:f>IF(A16="","",SUMIF('領用歸還'!$B$4:$B$100,A16,'領用歸還'!$E$4:$E$100))</x:f>
      </x:c>
      <x:c r="F16" s="12" t="str">
        <x:f>IF(A16="","",SUMIF('領用歸還'!$B$4:$B$100,A16,'領用歸還'!$F$4:$F$100))</x:f>
      </x:c>
      <x:c r="G16" s="12" t="str">
        <x:f>IF(A16="","",SUMIF('損壞紀錄'!$B$4:$B$100,A16,'損壞紀錄'!$C$4:$C$100))</x:f>
      </x:c>
      <x:c r="H16" s="12" t="str">
        <x:f>IF(A16="","",SUMIF('退供紀錄'!$B$4:$B$100,A16,'退供紀錄'!$D$4:$D$100))</x:f>
      </x:c>
      <x:c r="I16" s="12" t="str">
        <x:f>IF(A16="","",B16-C16+D16-G16-H16)</x:f>
      </x:c>
      <x:c r="J16" s="12"/>
      <x:c r="K16" s="12" t="str">
        <x:f>IF(A16="","",I16-J16)</x:f>
      </x:c>
      <x:c r="L16" s="12" t="str">
        <x:f>IF(A16="","",SUMIF('退供紀錄'!$B$4:$B$100,A16,'退供紀錄'!$F$4:$F$100))</x:f>
      </x:c>
      <x:c r="M16" s="12" t="str">
        <x:f>IF(A16="","",SUMIF('貸項'!$B$4:$B$100,A16,'貸項'!$D$4:$D$100))</x:f>
      </x:c>
      <x:c r="N16" s="12" t="str">
        <x:f>IF(A16="","",L16-M16)</x:f>
      </x:c>
      <x:c r="O16" s="12" t="str">
        <x:f>IF(A16="","",IF(OR(K16&lt;&gt;0,N16&lt;&gt;0,F16&lt;&gt;0),"待查","通過"))</x:f>
      </x:c>
    </x:row>
    <x:row r="17" ht="15" hidden="0" customHeight="1">
      <x:c r="A17" s="12"/>
      <x:c r="B17" s="12" t="str">
        <x:f>IF(A17="","",SUMIF('訂單'!$A$4:$A$100,A17,'訂單'!$E$4:$E$100))</x:f>
      </x:c>
      <x:c r="C17" s="12" t="str">
        <x:f>IF(A17="","",SUMIF('領用歸還'!$B$4:$B$100,A17,'領用歸還'!$C$4:$C$100))</x:f>
      </x:c>
      <x:c r="D17" s="12" t="str">
        <x:f>IF(A17="","",SUMIF('領用歸還'!$B$4:$B$100,A17,'領用歸還'!$D$4:$D$100))</x:f>
      </x:c>
      <x:c r="E17" s="12" t="str">
        <x:f>IF(A17="","",SUMIF('領用歸還'!$B$4:$B$100,A17,'領用歸還'!$E$4:$E$100))</x:f>
      </x:c>
      <x:c r="F17" s="12" t="str">
        <x:f>IF(A17="","",SUMIF('領用歸還'!$B$4:$B$100,A17,'領用歸還'!$F$4:$F$100))</x:f>
      </x:c>
      <x:c r="G17" s="12" t="str">
        <x:f>IF(A17="","",SUMIF('損壞紀錄'!$B$4:$B$100,A17,'損壞紀錄'!$C$4:$C$100))</x:f>
      </x:c>
      <x:c r="H17" s="12" t="str">
        <x:f>IF(A17="","",SUMIF('退供紀錄'!$B$4:$B$100,A17,'退供紀錄'!$D$4:$D$100))</x:f>
      </x:c>
      <x:c r="I17" s="12" t="str">
        <x:f>IF(A17="","",B17-C17+D17-G17-H17)</x:f>
      </x:c>
      <x:c r="J17" s="12"/>
      <x:c r="K17" s="12" t="str">
        <x:f>IF(A17="","",I17-J17)</x:f>
      </x:c>
      <x:c r="L17" s="12" t="str">
        <x:f>IF(A17="","",SUMIF('退供紀錄'!$B$4:$B$100,A17,'退供紀錄'!$F$4:$F$100))</x:f>
      </x:c>
      <x:c r="M17" s="12" t="str">
        <x:f>IF(A17="","",SUMIF('貸項'!$B$4:$B$100,A17,'貸項'!$D$4:$D$100))</x:f>
      </x:c>
      <x:c r="N17" s="12" t="str">
        <x:f>IF(A17="","",L17-M17)</x:f>
      </x:c>
      <x:c r="O17" s="12" t="str">
        <x:f>IF(A17="","",IF(OR(K17&lt;&gt;0,N17&lt;&gt;0,F17&lt;&gt;0),"待查","通過"))</x:f>
      </x:c>
    </x:row>
    <x:row r="18" ht="15" hidden="0" customHeight="1">
      <x:c r="A18" s="12"/>
      <x:c r="B18" s="12" t="str">
        <x:f>IF(A18="","",SUMIF('訂單'!$A$4:$A$100,A18,'訂單'!$E$4:$E$100))</x:f>
      </x:c>
      <x:c r="C18" s="12" t="str">
        <x:f>IF(A18="","",SUMIF('領用歸還'!$B$4:$B$100,A18,'領用歸還'!$C$4:$C$100))</x:f>
      </x:c>
      <x:c r="D18" s="12" t="str">
        <x:f>IF(A18="","",SUMIF('領用歸還'!$B$4:$B$100,A18,'領用歸還'!$D$4:$D$100))</x:f>
      </x:c>
      <x:c r="E18" s="12" t="str">
        <x:f>IF(A18="","",SUMIF('領用歸還'!$B$4:$B$100,A18,'領用歸還'!$E$4:$E$100))</x:f>
      </x:c>
      <x:c r="F18" s="12" t="str">
        <x:f>IF(A18="","",SUMIF('領用歸還'!$B$4:$B$100,A18,'領用歸還'!$F$4:$F$100))</x:f>
      </x:c>
      <x:c r="G18" s="12" t="str">
        <x:f>IF(A18="","",SUMIF('損壞紀錄'!$B$4:$B$100,A18,'損壞紀錄'!$C$4:$C$100))</x:f>
      </x:c>
      <x:c r="H18" s="12" t="str">
        <x:f>IF(A18="","",SUMIF('退供紀錄'!$B$4:$B$100,A18,'退供紀錄'!$D$4:$D$100))</x:f>
      </x:c>
      <x:c r="I18" s="12" t="str">
        <x:f>IF(A18="","",B18-C18+D18-G18-H18)</x:f>
      </x:c>
      <x:c r="J18" s="12"/>
      <x:c r="K18" s="12" t="str">
        <x:f>IF(A18="","",I18-J18)</x:f>
      </x:c>
      <x:c r="L18" s="12" t="str">
        <x:f>IF(A18="","",SUMIF('退供紀錄'!$B$4:$B$100,A18,'退供紀錄'!$F$4:$F$100))</x:f>
      </x:c>
      <x:c r="M18" s="12" t="str">
        <x:f>IF(A18="","",SUMIF('貸項'!$B$4:$B$100,A18,'貸項'!$D$4:$D$100))</x:f>
      </x:c>
      <x:c r="N18" s="12" t="str">
        <x:f>IF(A18="","",L18-M18)</x:f>
      </x:c>
      <x:c r="O18" s="12" t="str">
        <x:f>IF(A18="","",IF(OR(K18&lt;&gt;0,N18&lt;&gt;0,F18&lt;&gt;0),"待查","通過"))</x:f>
      </x:c>
    </x:row>
    <x:row r="19" ht="15" hidden="0" customHeight="1">
      <x:c r="A19" s="12"/>
      <x:c r="B19" s="12" t="str">
        <x:f>IF(A19="","",SUMIF('訂單'!$A$4:$A$100,A19,'訂單'!$E$4:$E$100))</x:f>
      </x:c>
      <x:c r="C19" s="12" t="str">
        <x:f>IF(A19="","",SUMIF('領用歸還'!$B$4:$B$100,A19,'領用歸還'!$C$4:$C$100))</x:f>
      </x:c>
      <x:c r="D19" s="12" t="str">
        <x:f>IF(A19="","",SUMIF('領用歸還'!$B$4:$B$100,A19,'領用歸還'!$D$4:$D$100))</x:f>
      </x:c>
      <x:c r="E19" s="12" t="str">
        <x:f>IF(A19="","",SUMIF('領用歸還'!$B$4:$B$100,A19,'領用歸還'!$E$4:$E$100))</x:f>
      </x:c>
      <x:c r="F19" s="12" t="str">
        <x:f>IF(A19="","",SUMIF('領用歸還'!$B$4:$B$100,A19,'領用歸還'!$F$4:$F$100))</x:f>
      </x:c>
      <x:c r="G19" s="12" t="str">
        <x:f>IF(A19="","",SUMIF('損壞紀錄'!$B$4:$B$100,A19,'損壞紀錄'!$C$4:$C$100))</x:f>
      </x:c>
      <x:c r="H19" s="12" t="str">
        <x:f>IF(A19="","",SUMIF('退供紀錄'!$B$4:$B$100,A19,'退供紀錄'!$D$4:$D$100))</x:f>
      </x:c>
      <x:c r="I19" s="12" t="str">
        <x:f>IF(A19="","",B19-C19+D19-G19-H19)</x:f>
      </x:c>
      <x:c r="J19" s="12"/>
      <x:c r="K19" s="12" t="str">
        <x:f>IF(A19="","",I19-J19)</x:f>
      </x:c>
      <x:c r="L19" s="12" t="str">
        <x:f>IF(A19="","",SUMIF('退供紀錄'!$B$4:$B$100,A19,'退供紀錄'!$F$4:$F$100))</x:f>
      </x:c>
      <x:c r="M19" s="12" t="str">
        <x:f>IF(A19="","",SUMIF('貸項'!$B$4:$B$100,A19,'貸項'!$D$4:$D$100))</x:f>
      </x:c>
      <x:c r="N19" s="12" t="str">
        <x:f>IF(A19="","",L19-M19)</x:f>
      </x:c>
      <x:c r="O19" s="12" t="str">
        <x:f>IF(A19="","",IF(OR(K19&lt;&gt;0,N19&lt;&gt;0,F19&lt;&gt;0),"待查","通過"))</x:f>
      </x:c>
    </x:row>
    <x:row r="20" ht="15" hidden="0" customHeight="1">
      <x:c r="A20" s="12"/>
      <x:c r="B20" s="12" t="str">
        <x:f>IF(A20="","",SUMIF('訂單'!$A$4:$A$100,A20,'訂單'!$E$4:$E$100))</x:f>
      </x:c>
      <x:c r="C20" s="12" t="str">
        <x:f>IF(A20="","",SUMIF('領用歸還'!$B$4:$B$100,A20,'領用歸還'!$C$4:$C$100))</x:f>
      </x:c>
      <x:c r="D20" s="12" t="str">
        <x:f>IF(A20="","",SUMIF('領用歸還'!$B$4:$B$100,A20,'領用歸還'!$D$4:$D$100))</x:f>
      </x:c>
      <x:c r="E20" s="12" t="str">
        <x:f>IF(A20="","",SUMIF('領用歸還'!$B$4:$B$100,A20,'領用歸還'!$E$4:$E$100))</x:f>
      </x:c>
      <x:c r="F20" s="12" t="str">
        <x:f>IF(A20="","",SUMIF('領用歸還'!$B$4:$B$100,A20,'領用歸還'!$F$4:$F$100))</x:f>
      </x:c>
      <x:c r="G20" s="12" t="str">
        <x:f>IF(A20="","",SUMIF('損壞紀錄'!$B$4:$B$100,A20,'損壞紀錄'!$C$4:$C$100))</x:f>
      </x:c>
      <x:c r="H20" s="12" t="str">
        <x:f>IF(A20="","",SUMIF('退供紀錄'!$B$4:$B$100,A20,'退供紀錄'!$D$4:$D$100))</x:f>
      </x:c>
      <x:c r="I20" s="12" t="str">
        <x:f>IF(A20="","",B20-C20+D20-G20-H20)</x:f>
      </x:c>
      <x:c r="J20" s="12"/>
      <x:c r="K20" s="12" t="str">
        <x:f>IF(A20="","",I20-J20)</x:f>
      </x:c>
      <x:c r="L20" s="12" t="str">
        <x:f>IF(A20="","",SUMIF('退供紀錄'!$B$4:$B$100,A20,'退供紀錄'!$F$4:$F$100))</x:f>
      </x:c>
      <x:c r="M20" s="12" t="str">
        <x:f>IF(A20="","",SUMIF('貸項'!$B$4:$B$100,A20,'貸項'!$D$4:$D$100))</x:f>
      </x:c>
      <x:c r="N20" s="12" t="str">
        <x:f>IF(A20="","",L20-M20)</x:f>
      </x:c>
      <x:c r="O20" s="12" t="str">
        <x:f>IF(A20="","",IF(OR(K20&lt;&gt;0,N20&lt;&gt;0,F20&lt;&gt;0),"待查","通過"))</x:f>
      </x:c>
    </x:row>
    <x:row r="21">
      <x:c r="A21" s="13"/>
      <x:c r="B21" s="13"/>
      <x:c r="C21" s="13"/>
      <x:c r="D21" s="13"/>
      <x:c r="E21" s="13"/>
      <x:c r="F21" s="13"/>
      <x:c r="G21" s="13"/>
      <x:c r="H21" s="13"/>
      <x:c r="I21" s="13"/>
      <x:c r="J21" s="13"/>
      <x:c r="K21" s="13"/>
      <x:c r="L21" s="13"/>
      <x:c r="M21" s="13"/>
      <x:c r="N21" s="13"/>
      <x:c r="O21" s="13"/>
    </x:row>
    <x:row r="22">
      <x:c r="A22" s="13"/>
      <x:c r="B22" s="13"/>
      <x:c r="C22" s="13"/>
      <x:c r="D22" s="13"/>
      <x:c r="E22" s="13"/>
      <x:c r="F22" s="13"/>
      <x:c r="G22" s="13"/>
      <x:c r="H22" s="13"/>
      <x:c r="I22" s="13"/>
      <x:c r="J22" s="13"/>
      <x:c r="K22" s="13"/>
      <x:c r="L22" s="13"/>
      <x:c r="M22" s="13"/>
      <x:c r="N22" s="13"/>
      <x:c r="O22" s="13"/>
    </x:row>
    <x:row r="23">
      <x:c r="A23" s="13"/>
      <x:c r="B23" s="13"/>
      <x:c r="C23" s="13"/>
      <x:c r="D23" s="13"/>
      <x:c r="E23" s="13"/>
      <x:c r="F23" s="13"/>
      <x:c r="G23" s="13"/>
      <x:c r="H23" s="13"/>
      <x:c r="I23" s="13"/>
      <x:c r="J23" s="13"/>
      <x:c r="K23" s="13"/>
      <x:c r="L23" s="13"/>
      <x:c r="M23" s="13"/>
      <x:c r="N23" s="13"/>
      <x:c r="O23" s="13"/>
    </x:row>
    <x:row r="24">
      <x:c r="A24" s="13"/>
      <x:c r="B24" s="13"/>
      <x:c r="C24" s="13"/>
      <x:c r="D24" s="13"/>
      <x:c r="E24" s="13"/>
      <x:c r="F24" s="13"/>
      <x:c r="G24" s="13"/>
      <x:c r="H24" s="13"/>
      <x:c r="I24" s="13"/>
      <x:c r="J24" s="13"/>
      <x:c r="K24" s="13"/>
      <x:c r="L24" s="13"/>
      <x:c r="M24" s="13"/>
      <x:c r="N24" s="13"/>
      <x:c r="O24" s="13"/>
    </x:row>
    <x:row r="25">
      <x:c r="A25" s="13"/>
      <x:c r="B25" s="13"/>
      <x:c r="C25" s="13"/>
      <x:c r="D25" s="13"/>
      <x:c r="E25" s="13"/>
      <x:c r="F25" s="13"/>
      <x:c r="G25" s="13"/>
      <x:c r="H25" s="13"/>
      <x:c r="I25" s="13"/>
      <x:c r="J25" s="13"/>
      <x:c r="K25" s="13"/>
      <x:c r="L25" s="13"/>
      <x:c r="M25" s="13"/>
      <x:c r="N25" s="13"/>
      <x:c r="O25" s="13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  <x:col min="15" max="15" width="19" hidden="0" customWidth="1"/>
  </x:cols>
  <x:sheetData>
    <x:row r="1" ht="15" hidden="0" customHeight="1">
      <x:c r="A1" s="11" t="str">
        <x:v>異常追蹤</x:v>
      </x:c>
      <x:c r="B1" s="11"/>
      <x:c r="C1" s="11"/>
      <x:c r="D1" s="11"/>
      <x:c r="E1" s="11"/>
      <x:c r="F1" s="11"/>
      <x:c r="G1" s="11"/>
      <x:c r="H1" s="11"/>
      <x:c r="I1" s="11"/>
      <x:c r="J1" s="11"/>
      <x:c r="K1" s="11"/>
      <x:c r="L1" s="11"/>
      <x:c r="M1" s="11"/>
      <x:c r="N1" s="11"/>
      <x:c r="O1" s="11"/>
    </x:row>
    <x:row r="2">
      <x:c r="A2" s="12"/>
      <x:c r="B2" s="12"/>
      <x:c r="C2" s="12"/>
      <x:c r="D2" s="12"/>
      <x:c r="E2" s="12"/>
      <x:c r="F2" s="12"/>
      <x:c r="G2" s="12"/>
      <x:c r="H2" s="12"/>
      <x:c r="I2" s="13"/>
      <x:c r="J2" s="13"/>
      <x:c r="K2" s="13"/>
      <x:c r="L2" s="13"/>
      <x:c r="M2" s="13"/>
      <x:c r="N2" s="13"/>
      <x:c r="O2" s="13"/>
    </x:row>
    <x:row r="3" ht="15" hidden="0" customHeight="1">
      <x:c r="A3" s="9" t="str">
        <x:v>異常編號</x:v>
      </x:c>
      <x:c r="B3" s="9" t="str">
        <x:v>訂單編號</x:v>
      </x:c>
      <x:c r="C3" s="9" t="str">
        <x:v>問題類型</x:v>
      </x:c>
      <x:c r="D3" s="9" t="str">
        <x:v>證據</x:v>
      </x:c>
      <x:c r="E3" s="9" t="str">
        <x:v>負責人</x:v>
      </x:c>
      <x:c r="F3" s="9" t="str">
        <x:v>下一步</x:v>
      </x:c>
      <x:c r="G3" s="9" t="str">
        <x:v>期限</x:v>
      </x:c>
      <x:c r="H3" s="9" t="str">
        <x:v>狀態</x:v>
      </x:c>
      <x:c r="I3" s="10"/>
      <x:c r="J3" s="10"/>
      <x:c r="K3" s="10"/>
      <x:c r="L3" s="10"/>
      <x:c r="M3" s="10"/>
      <x:c r="N3" s="10"/>
      <x:c r="O3" s="10"/>
    </x:row>
    <x:row r="4" ht="15" hidden="0" customHeight="1">
      <x:c r="A4" s="12" t="str">
        <x:v>X-101</x:v>
      </x:c>
      <x:c r="B4" s="12" t="str">
        <x:v>O-101</x:v>
      </x:c>
      <x:c r="C4" s="12" t="str">
        <x:v>貸項差異</x:v>
      </x:c>
      <x:c r="D4" s="12" t="str">
        <x:v>C-101 / AUTH-101</x:v>
      </x:c>
      <x:c r="E4" s="12" t="str">
        <x:v>財務</x:v>
      </x:c>
      <x:c r="F4" s="12" t="str">
        <x:v>索取貸項明細</x:v>
      </x:c>
      <x:c r="G4" s="12" t="str">
        <x:v>2026-10-10</x:v>
      </x:c>
      <x:c r="H4" s="12" t="str">
        <x:v>處理中</x:v>
      </x:c>
      <x:c r="I4" s="13"/>
      <x:c r="J4" s="13"/>
      <x:c r="K4" s="13"/>
      <x:c r="L4" s="13"/>
      <x:c r="M4" s="13"/>
      <x:c r="N4" s="13"/>
      <x:c r="O4" s="13"/>
    </x:row>
    <x:row r="5" ht="15" hidden="0" customHeight="1">
      <x:c r="A5" s="12" t="str">
        <x:v>X-102</x:v>
      </x:c>
      <x:c r="B5" s="12" t="str">
        <x:v>O-102</x:v>
      </x:c>
      <x:c r="C5" s="12" t="str">
        <x:v>客製禮盒遺失</x:v>
      </x:c>
      <x:c r="D5" s="12" t="str">
        <x:v>I-102</x:v>
      </x:c>
      <x:c r="E5" s="12" t="str">
        <x:v>活動營運</x:v>
      </x:c>
      <x:c r="F5" s="12" t="str">
        <x:v>尋回或記錄報廢</x:v>
      </x:c>
      <x:c r="G5" s="12" t="str">
        <x:v>2026-10-08</x:v>
      </x:c>
      <x:c r="H5" s="12" t="str">
        <x:v>處理中</x:v>
      </x:c>
      <x:c r="I5" s="13"/>
      <x:c r="J5" s="13"/>
      <x:c r="K5" s="13"/>
      <x:c r="L5" s="13"/>
      <x:c r="M5" s="13"/>
      <x:c r="N5" s="13"/>
      <x:c r="O5" s="13"/>
    </x:row>
    <x:row r="6">
      <x:c r="A6" s="13"/>
      <x:c r="B6" s="13"/>
      <x:c r="C6" s="13"/>
      <x:c r="D6" s="13"/>
      <x:c r="E6" s="13"/>
      <x:c r="F6" s="13"/>
      <x:c r="G6" s="13"/>
      <x:c r="H6" s="13"/>
      <x:c r="I6" s="13"/>
      <x:c r="J6" s="13"/>
      <x:c r="K6" s="13"/>
      <x:c r="L6" s="13"/>
      <x:c r="M6" s="13"/>
      <x:c r="N6" s="13"/>
      <x:c r="O6" s="13"/>
    </x:row>
    <x:row r="7">
      <x:c r="A7" s="13"/>
      <x:c r="B7" s="13"/>
      <x:c r="C7" s="13"/>
      <x:c r="D7" s="13"/>
      <x:c r="E7" s="13"/>
      <x:c r="F7" s="13"/>
      <x:c r="G7" s="13"/>
      <x:c r="H7" s="13"/>
      <x:c r="I7" s="13"/>
      <x:c r="J7" s="13"/>
      <x:c r="K7" s="13"/>
      <x:c r="L7" s="13"/>
      <x:c r="M7" s="13"/>
      <x:c r="N7" s="13"/>
      <x:c r="O7" s="13"/>
    </x:row>
    <x:row r="8">
      <x:c r="A8" s="13"/>
      <x:c r="B8" s="13"/>
      <x:c r="C8" s="13"/>
      <x:c r="D8" s="13"/>
      <x:c r="E8" s="13"/>
      <x:c r="F8" s="13"/>
      <x:c r="G8" s="13"/>
      <x:c r="H8" s="13"/>
      <x:c r="I8" s="13"/>
      <x:c r="J8" s="13"/>
      <x:c r="K8" s="13"/>
      <x:c r="L8" s="13"/>
      <x:c r="M8" s="13"/>
      <x:c r="N8" s="13"/>
      <x:c r="O8" s="13"/>
    </x:row>
    <x:row r="9">
      <x:c r="A9" s="13"/>
      <x:c r="B9" s="13"/>
      <x:c r="C9" s="13"/>
      <x:c r="D9" s="13"/>
      <x:c r="E9" s="13"/>
      <x:c r="F9" s="13"/>
      <x:c r="G9" s="13"/>
      <x:c r="H9" s="13"/>
      <x:c r="I9" s="13"/>
      <x:c r="J9" s="13"/>
      <x:c r="K9" s="13"/>
      <x:c r="L9" s="13"/>
      <x:c r="M9" s="13"/>
      <x:c r="N9" s="13"/>
      <x:c r="O9" s="13"/>
    </x:row>
    <x:row r="10">
      <x:c r="A10" s="13"/>
      <x:c r="B10" s="13"/>
      <x:c r="C10" s="13"/>
      <x:c r="D10" s="13"/>
      <x:c r="E10" s="13"/>
      <x:c r="F10" s="13"/>
      <x:c r="G10" s="13"/>
      <x:c r="H10" s="13"/>
      <x:c r="I10" s="13"/>
      <x:c r="J10" s="13"/>
      <x:c r="K10" s="13"/>
      <x:c r="L10" s="13"/>
      <x:c r="M10" s="13"/>
      <x:c r="N10" s="13"/>
      <x:c r="O10" s="13"/>
    </x:row>
    <x:row r="11">
      <x:c r="A11" s="13"/>
      <x:c r="B11" s="13"/>
      <x:c r="C11" s="13"/>
      <x:c r="D11" s="13"/>
      <x:c r="E11" s="13"/>
      <x:c r="F11" s="13"/>
      <x:c r="G11" s="13"/>
      <x:c r="H11" s="13"/>
      <x:c r="I11" s="13"/>
      <x:c r="J11" s="13"/>
      <x:c r="K11" s="13"/>
      <x:c r="L11" s="13"/>
      <x:c r="M11" s="13"/>
      <x:c r="N11" s="13"/>
      <x:c r="O11" s="13"/>
    </x:row>
    <x:row r="12">
      <x:c r="A12" s="13"/>
      <x:c r="B12" s="13"/>
      <x:c r="C12" s="13"/>
      <x:c r="D12" s="13"/>
      <x:c r="E12" s="13"/>
      <x:c r="F12" s="13"/>
      <x:c r="G12" s="13"/>
      <x:c r="H12" s="13"/>
      <x:c r="I12" s="13"/>
      <x:c r="J12" s="13"/>
      <x:c r="K12" s="13"/>
      <x:c r="L12" s="13"/>
      <x:c r="M12" s="13"/>
      <x:c r="N12" s="13"/>
      <x:c r="O12" s="13"/>
    </x:row>
    <x:row r="13">
      <x:c r="A13" s="13"/>
      <x:c r="B13" s="13"/>
      <x:c r="C13" s="13"/>
      <x:c r="D13" s="13"/>
      <x:c r="E13" s="13"/>
      <x:c r="F13" s="13"/>
      <x:c r="G13" s="13"/>
      <x:c r="H13" s="13"/>
      <x:c r="I13" s="13"/>
      <x:c r="J13" s="13"/>
      <x:c r="K13" s="13"/>
      <x:c r="L13" s="13"/>
      <x:c r="M13" s="13"/>
      <x:c r="N13" s="13"/>
      <x:c r="O13" s="13"/>
    </x:row>
    <x:row r="14">
      <x:c r="A14" s="13"/>
      <x:c r="B14" s="13"/>
      <x:c r="C14" s="13"/>
      <x:c r="D14" s="13"/>
      <x:c r="E14" s="13"/>
      <x:c r="F14" s="13"/>
      <x:c r="G14" s="13"/>
      <x:c r="H14" s="13"/>
      <x:c r="I14" s="13"/>
      <x:c r="J14" s="13"/>
      <x:c r="K14" s="13"/>
      <x:c r="L14" s="13"/>
      <x:c r="M14" s="13"/>
      <x:c r="N14" s="13"/>
      <x:c r="O14" s="13"/>
    </x:row>
    <x:row r="15">
      <x:c r="A15" s="13"/>
      <x:c r="B15" s="13"/>
      <x:c r="C15" s="13"/>
      <x:c r="D15" s="13"/>
      <x:c r="E15" s="13"/>
      <x:c r="F15" s="13"/>
      <x:c r="G15" s="13"/>
      <x:c r="H15" s="13"/>
      <x:c r="I15" s="13"/>
      <x:c r="J15" s="13"/>
      <x:c r="K15" s="13"/>
      <x:c r="L15" s="13"/>
      <x:c r="M15" s="13"/>
      <x:c r="N15" s="13"/>
      <x:c r="O15" s="13"/>
    </x:row>
    <x:row r="16">
      <x:c r="A16" s="13"/>
      <x:c r="B16" s="13"/>
      <x:c r="C16" s="13"/>
      <x:c r="D16" s="13"/>
      <x:c r="E16" s="13"/>
      <x:c r="F16" s="13"/>
      <x:c r="G16" s="13"/>
      <x:c r="H16" s="13"/>
      <x:c r="I16" s="13"/>
      <x:c r="J16" s="13"/>
      <x:c r="K16" s="13"/>
      <x:c r="L16" s="13"/>
      <x:c r="M16" s="13"/>
      <x:c r="N16" s="13"/>
      <x:c r="O16" s="13"/>
    </x:row>
    <x:row r="17">
      <x:c r="A17" s="13"/>
      <x:c r="B17" s="13"/>
      <x:c r="C17" s="13"/>
      <x:c r="D17" s="13"/>
      <x:c r="E17" s="13"/>
      <x:c r="F17" s="13"/>
      <x:c r="G17" s="13"/>
      <x:c r="H17" s="13"/>
      <x:c r="I17" s="13"/>
      <x:c r="J17" s="13"/>
      <x:c r="K17" s="13"/>
      <x:c r="L17" s="13"/>
      <x:c r="M17" s="13"/>
      <x:c r="N17" s="13"/>
      <x:c r="O17" s="13"/>
    </x:row>
    <x:row r="18">
      <x:c r="A18" s="13"/>
      <x:c r="B18" s="13"/>
      <x:c r="C18" s="13"/>
      <x:c r="D18" s="13"/>
      <x:c r="E18" s="13"/>
      <x:c r="F18" s="13"/>
      <x:c r="G18" s="13"/>
      <x:c r="H18" s="13"/>
      <x:c r="I18" s="13"/>
      <x:c r="J18" s="13"/>
      <x:c r="K18" s="13"/>
      <x:c r="L18" s="13"/>
      <x:c r="M18" s="13"/>
      <x:c r="N18" s="13"/>
      <x:c r="O18" s="13"/>
    </x:row>
    <x:row r="19">
      <x:c r="A19" s="13"/>
      <x:c r="B19" s="13"/>
      <x:c r="C19" s="13"/>
      <x:c r="D19" s="13"/>
      <x:c r="E19" s="13"/>
      <x:c r="F19" s="13"/>
      <x:c r="G19" s="13"/>
      <x:c r="H19" s="13"/>
      <x:c r="I19" s="13"/>
      <x:c r="J19" s="13"/>
      <x:c r="K19" s="13"/>
      <x:c r="L19" s="13"/>
      <x:c r="M19" s="13"/>
      <x:c r="N19" s="13"/>
      <x:c r="O19" s="13"/>
    </x:row>
    <x:row r="20">
      <x:c r="A20" s="13"/>
      <x:c r="B20" s="13"/>
      <x:c r="C20" s="13"/>
      <x:c r="D20" s="13"/>
      <x:c r="E20" s="13"/>
      <x:c r="F20" s="13"/>
      <x:c r="G20" s="13"/>
      <x:c r="H20" s="13"/>
      <x:c r="I20" s="13"/>
      <x:c r="J20" s="13"/>
      <x:c r="K20" s="13"/>
      <x:c r="L20" s="13"/>
      <x:c r="M20" s="13"/>
      <x:c r="N20" s="13"/>
      <x:c r="O20" s="13"/>
    </x:row>
    <x:row r="21">
      <x:c r="A21" s="13"/>
      <x:c r="B21" s="13"/>
      <x:c r="C21" s="13"/>
      <x:c r="D21" s="13"/>
      <x:c r="E21" s="13"/>
      <x:c r="F21" s="13"/>
      <x:c r="G21" s="13"/>
      <x:c r="H21" s="13"/>
      <x:c r="I21" s="13"/>
      <x:c r="J21" s="13"/>
      <x:c r="K21" s="13"/>
      <x:c r="L21" s="13"/>
      <x:c r="M21" s="13"/>
      <x:c r="N21" s="13"/>
      <x:c r="O21" s="13"/>
    </x:row>
    <x:row r="22">
      <x:c r="A22" s="13"/>
      <x:c r="B22" s="13"/>
      <x:c r="C22" s="13"/>
      <x:c r="D22" s="13"/>
      <x:c r="E22" s="13"/>
      <x:c r="F22" s="13"/>
      <x:c r="G22" s="13"/>
      <x:c r="H22" s="13"/>
      <x:c r="I22" s="13"/>
      <x:c r="J22" s="13"/>
      <x:c r="K22" s="13"/>
      <x:c r="L22" s="13"/>
      <x:c r="M22" s="13"/>
      <x:c r="N22" s="13"/>
      <x:c r="O22" s="13"/>
    </x:row>
    <x:row r="23">
      <x:c r="A23" s="13"/>
      <x:c r="B23" s="13"/>
      <x:c r="C23" s="13"/>
      <x:c r="D23" s="13"/>
      <x:c r="E23" s="13"/>
      <x:c r="F23" s="13"/>
      <x:c r="G23" s="13"/>
      <x:c r="H23" s="13"/>
      <x:c r="I23" s="13"/>
      <x:c r="J23" s="13"/>
      <x:c r="K23" s="13"/>
      <x:c r="L23" s="13"/>
      <x:c r="M23" s="13"/>
      <x:c r="N23" s="13"/>
      <x:c r="O23" s="13"/>
    </x:row>
    <x:row r="24">
      <x:c r="A24" s="13"/>
      <x:c r="B24" s="13"/>
      <x:c r="C24" s="13"/>
      <x:c r="D24" s="13"/>
      <x:c r="E24" s="13"/>
      <x:c r="F24" s="13"/>
      <x:c r="G24" s="13"/>
      <x:c r="H24" s="13"/>
      <x:c r="I24" s="13"/>
      <x:c r="J24" s="13"/>
      <x:c r="K24" s="13"/>
      <x:c r="L24" s="13"/>
      <x:c r="M24" s="13"/>
      <x:c r="N24" s="13"/>
      <x:c r="O24" s="13"/>
    </x:row>
    <x:row r="25">
      <x:c r="A25" s="13"/>
      <x:c r="B25" s="13"/>
      <x:c r="C25" s="13"/>
      <x:c r="D25" s="13"/>
      <x:c r="E25" s="13"/>
      <x:c r="F25" s="13"/>
      <x:c r="G25" s="13"/>
      <x:c r="H25" s="13"/>
      <x:c r="I25" s="13"/>
      <x:c r="J25" s="13"/>
      <x:c r="K25" s="13"/>
      <x:c r="L25" s="13"/>
      <x:c r="M25" s="13"/>
      <x:c r="N25" s="13"/>
      <x:c r="O25" s="13"/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  <x:col min="15" max="15" width="19" hidden="0" customWidth="1"/>
  </x:cols>
  <x:sheetData>
    <x:row r="1" ht="15" hidden="0" customHeight="1">
      <x:c r="A1" s="11" t="str">
        <x:v>方法說明</x:v>
      </x:c>
      <x:c r="B1" s="11"/>
      <x:c r="C1" s="11"/>
      <x:c r="D1" s="11"/>
      <x:c r="E1" s="11"/>
      <x:c r="F1" s="11"/>
      <x:c r="G1" s="11"/>
      <x:c r="H1" s="11"/>
      <x:c r="I1" s="11"/>
      <x:c r="J1" s="11"/>
      <x:c r="K1" s="11"/>
      <x:c r="L1" s="11"/>
      <x:c r="M1" s="11"/>
      <x:c r="N1" s="11"/>
      <x:c r="O1" s="11"/>
    </x:row>
    <x:row r="2">
      <x:c r="A2" s="12"/>
      <x:c r="B2" s="12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</x:row>
    <x:row r="3" ht="15" hidden="0" customHeight="1">
      <x:c r="A3" s="9" t="str">
        <x:v>定義</x:v>
      </x:c>
      <x:c r="B3" s="9" t="str">
        <x:v>控管</x:v>
      </x:c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0"/>
      <x:c r="N3" s="10"/>
      <x:c r="O3" s="10"/>
    </x:row>
    <x:row r="4" ht="15" hidden="0" customHeight="1">
      <x:c r="A4" s="12" t="str">
        <x:v>單位</x:v>
      </x:c>
      <x:c r="B4" s="12" t="str">
        <x:v>依活動與訂單計算實體禮盒</x:v>
      </x:c>
      <x:c r="C4" s="13"/>
      <x:c r="D4" s="13"/>
      <x:c r="E4" s="13"/>
      <x:c r="F4" s="13"/>
      <x:c r="G4" s="13"/>
      <x:c r="H4" s="13"/>
      <x:c r="I4" s="13"/>
      <x:c r="J4" s="13"/>
      <x:c r="K4" s="13"/>
      <x:c r="L4" s="13"/>
      <x:c r="M4" s="13"/>
      <x:c r="N4" s="13"/>
      <x:c r="O4" s="13"/>
    </x:row>
    <x:row r="5" ht="15" hidden="0" customHeight="1">
      <x:c r="A5" s="12" t="str">
        <x:v>庫存公式</x:v>
      </x:c>
      <x:c r="B5" s="12" t="str">
        <x:v>實收－領用＋活動歸還－損壞－供應商接受數量</x:v>
      </x:c>
      <x:c r="C5" s="13"/>
      <x:c r="D5" s="13"/>
      <x:c r="E5" s="13"/>
      <x:c r="F5" s="13"/>
      <x:c r="G5" s="13"/>
      <x:c r="H5" s="13"/>
      <x:c r="I5" s="13"/>
      <x:c r="J5" s="13"/>
      <x:c r="K5" s="13"/>
      <x:c r="L5" s="13"/>
      <x:c r="M5" s="13"/>
      <x:c r="N5" s="13"/>
      <x:c r="O5" s="13"/>
    </x:row>
    <x:row r="6" ht="15" hidden="0" customHeight="1">
      <x:c r="A6" s="12" t="str">
        <x:v>遺失</x:v>
      </x:c>
      <x:c r="B6" s="12" t="str">
        <x:v>領用－活動歸還－已使用；負值須調查</x:v>
      </x:c>
      <x:c r="C6" s="13"/>
      <x:c r="D6" s="13"/>
      <x:c r="E6" s="13"/>
      <x:c r="F6" s="13"/>
      <x:c r="G6" s="13"/>
      <x:c r="H6" s="13"/>
      <x:c r="I6" s="13"/>
      <x:c r="J6" s="13"/>
      <x:c r="K6" s="13"/>
      <x:c r="L6" s="13"/>
      <x:c r="M6" s="13"/>
      <x:c r="N6" s="13"/>
      <x:c r="O6" s="13"/>
    </x:row>
    <x:row r="7" ht="15" hidden="0" customHeight="1">
      <x:c r="A7" s="12" t="str">
        <x:v>貸項公式</x:v>
      </x:c>
      <x:c r="B7" s="12" t="str">
        <x:v>供應商接受數量×明確核准單位金額；與實際入帳分開</x:v>
      </x:c>
      <x:c r="C7" s="13"/>
      <x:c r="D7" s="13"/>
      <x:c r="E7" s="13"/>
      <x:c r="F7" s="13"/>
      <x:c r="G7" s="13"/>
      <x:c r="H7" s="13"/>
      <x:c r="I7" s="13"/>
      <x:c r="J7" s="13"/>
      <x:c r="K7" s="13"/>
      <x:c r="L7" s="13"/>
      <x:c r="M7" s="13"/>
      <x:c r="N7" s="13"/>
      <x:c r="O7" s="13"/>
    </x:row>
    <x:row r="8" ht="15" hidden="0" customHeight="1">
      <x:c r="A8" s="12" t="str">
        <x:v>不得推定權利</x:v>
      </x:c>
      <x:c r="B8" s="12" t="str">
        <x:v>未使用、客製化或受損禮盒不會自動可退或退款</x:v>
      </x:c>
      <x:c r="C8" s="13"/>
      <x:c r="D8" s="13"/>
      <x:c r="E8" s="13"/>
      <x:c r="F8" s="13"/>
      <x:c r="G8" s="13"/>
      <x:c r="H8" s="13"/>
      <x:c r="I8" s="13"/>
      <x:c r="J8" s="13"/>
      <x:c r="K8" s="13"/>
      <x:c r="L8" s="13"/>
      <x:c r="M8" s="13"/>
      <x:c r="N8" s="13"/>
      <x:c r="O8" s="13"/>
    </x:row>
    <x:row r="9" ht="15" hidden="0" customHeight="1">
      <x:c r="A9" s="12" t="str">
        <x:v>個資</x:v>
      </x:c>
      <x:c r="B9" s="12" t="str">
        <x:v>使用活動、訂單及證據參照，避免姓名及地址</x:v>
      </x:c>
      <x:c r="C9" s="13"/>
      <x:c r="D9" s="13"/>
      <x:c r="E9" s="13"/>
      <x:c r="F9" s="13"/>
      <x:c r="G9" s="13"/>
      <x:c r="H9" s="13"/>
      <x:c r="I9" s="13"/>
      <x:c r="J9" s="13"/>
      <x:c r="K9" s="13"/>
      <x:c r="L9" s="13"/>
      <x:c r="M9" s="13"/>
      <x:c r="N9" s="13"/>
      <x:c r="O9" s="13"/>
    </x:row>
    <x:row r="10" ht="15" hidden="0" customHeight="1">
      <x:c r="A10" s="12" t="str">
        <x:v>來源覆核</x:v>
      </x:c>
      <x:c r="B10" s="12" t="str">
        <x:v>逐案核對實際供應條款及當地廢棄與個資要求</x:v>
      </x:c>
      <x:c r="C10" s="13"/>
      <x:c r="D10" s="13"/>
      <x:c r="E10" s="13"/>
      <x:c r="F10" s="13"/>
      <x:c r="G10" s="13"/>
      <x:c r="H10" s="13"/>
      <x:c r="I10" s="13"/>
      <x:c r="J10" s="13"/>
      <x:c r="K10" s="13"/>
      <x:c r="L10" s="13"/>
      <x:c r="M10" s="13"/>
      <x:c r="N10" s="13"/>
      <x:c r="O10" s="13"/>
    </x:row>
    <x:row r="11" ht="15" hidden="0" customHeight="1">
      <x:c r="A11" s="12" t="str">
        <x:v>範例狀態</x:v>
      </x:c>
      <x:c r="B11" s="12" t="str">
        <x:v>合成示例，非客戶資料或產業基準</x:v>
      </x:c>
      <x:c r="C11" s="13"/>
      <x:c r="D11" s="13"/>
      <x:c r="E11" s="13"/>
      <x:c r="F11" s="13"/>
      <x:c r="G11" s="13"/>
      <x:c r="H11" s="13"/>
      <x:c r="I11" s="13"/>
      <x:c r="J11" s="13"/>
      <x:c r="K11" s="13"/>
      <x:c r="L11" s="13"/>
      <x:c r="M11" s="13"/>
      <x:c r="N11" s="13"/>
      <x:c r="O11" s="13"/>
    </x:row>
    <x:row r="12" ht="15" hidden="0" customHeight="1">
      <x:c r="A12" s="12" t="str">
        <x:v>版本</x:v>
      </x:c>
      <x:c r="B12" s="12" t="str">
        <x:v>v1.0 | 2026-10-15</x:v>
      </x:c>
      <x:c r="C12" s="13"/>
      <x:c r="D12" s="13"/>
      <x:c r="E12" s="13"/>
      <x:c r="F12" s="13"/>
      <x:c r="G12" s="13"/>
      <x:c r="H12" s="13"/>
      <x:c r="I12" s="13"/>
      <x:c r="J12" s="13"/>
      <x:c r="K12" s="13"/>
      <x:c r="L12" s="13"/>
      <x:c r="M12" s="13"/>
      <x:c r="N12" s="13"/>
      <x:c r="O12" s="13"/>
    </x:row>
    <x:row r="13">
      <x:c r="A13" s="13"/>
      <x:c r="B13" s="13"/>
      <x:c r="C13" s="13"/>
      <x:c r="D13" s="13"/>
      <x:c r="E13" s="13"/>
      <x:c r="F13" s="13"/>
      <x:c r="G13" s="13"/>
      <x:c r="H13" s="13"/>
      <x:c r="I13" s="13"/>
      <x:c r="J13" s="13"/>
      <x:c r="K13" s="13"/>
      <x:c r="L13" s="13"/>
      <x:c r="M13" s="13"/>
      <x:c r="N13" s="13"/>
      <x:c r="O13" s="13"/>
    </x:row>
    <x:row r="14">
      <x:c r="A14" s="13"/>
      <x:c r="B14" s="13"/>
      <x:c r="C14" s="13"/>
      <x:c r="D14" s="13"/>
      <x:c r="E14" s="13"/>
      <x:c r="F14" s="13"/>
      <x:c r="G14" s="13"/>
      <x:c r="H14" s="13"/>
      <x:c r="I14" s="13"/>
      <x:c r="J14" s="13"/>
      <x:c r="K14" s="13"/>
      <x:c r="L14" s="13"/>
      <x:c r="M14" s="13"/>
      <x:c r="N14" s="13"/>
      <x:c r="O14" s="13"/>
    </x:row>
    <x:row r="15">
      <x:c r="A15" s="13"/>
      <x:c r="B15" s="13"/>
      <x:c r="C15" s="13"/>
      <x:c r="D15" s="13"/>
      <x:c r="E15" s="13"/>
      <x:c r="F15" s="13"/>
      <x:c r="G15" s="13"/>
      <x:c r="H15" s="13"/>
      <x:c r="I15" s="13"/>
      <x:c r="J15" s="13"/>
      <x:c r="K15" s="13"/>
      <x:c r="L15" s="13"/>
      <x:c r="M15" s="13"/>
      <x:c r="N15" s="13"/>
      <x:c r="O15" s="13"/>
    </x:row>
    <x:row r="16">
      <x:c r="A16" s="13"/>
      <x:c r="B16" s="13"/>
      <x:c r="C16" s="13"/>
      <x:c r="D16" s="13"/>
      <x:c r="E16" s="13"/>
      <x:c r="F16" s="13"/>
      <x:c r="G16" s="13"/>
      <x:c r="H16" s="13"/>
      <x:c r="I16" s="13"/>
      <x:c r="J16" s="13"/>
      <x:c r="K16" s="13"/>
      <x:c r="L16" s="13"/>
      <x:c r="M16" s="13"/>
      <x:c r="N16" s="13"/>
      <x:c r="O16" s="13"/>
    </x:row>
    <x:row r="17">
      <x:c r="A17" s="13"/>
      <x:c r="B17" s="13"/>
      <x:c r="C17" s="13"/>
      <x:c r="D17" s="13"/>
      <x:c r="E17" s="13"/>
      <x:c r="F17" s="13"/>
      <x:c r="G17" s="13"/>
      <x:c r="H17" s="13"/>
      <x:c r="I17" s="13"/>
      <x:c r="J17" s="13"/>
      <x:c r="K17" s="13"/>
      <x:c r="L17" s="13"/>
      <x:c r="M17" s="13"/>
      <x:c r="N17" s="13"/>
      <x:c r="O17" s="13"/>
    </x:row>
    <x:row r="18">
      <x:c r="A18" s="13"/>
      <x:c r="B18" s="13"/>
      <x:c r="C18" s="13"/>
      <x:c r="D18" s="13"/>
      <x:c r="E18" s="13"/>
      <x:c r="F18" s="13"/>
      <x:c r="G18" s="13"/>
      <x:c r="H18" s="13"/>
      <x:c r="I18" s="13"/>
      <x:c r="J18" s="13"/>
      <x:c r="K18" s="13"/>
      <x:c r="L18" s="13"/>
      <x:c r="M18" s="13"/>
      <x:c r="N18" s="13"/>
      <x:c r="O18" s="13"/>
    </x:row>
    <x:row r="19">
      <x:c r="A19" s="13"/>
      <x:c r="B19" s="13"/>
      <x:c r="C19" s="13"/>
      <x:c r="D19" s="13"/>
      <x:c r="E19" s="13"/>
      <x:c r="F19" s="13"/>
      <x:c r="G19" s="13"/>
      <x:c r="H19" s="13"/>
      <x:c r="I19" s="13"/>
      <x:c r="J19" s="13"/>
      <x:c r="K19" s="13"/>
      <x:c r="L19" s="13"/>
      <x:c r="M19" s="13"/>
      <x:c r="N19" s="13"/>
      <x:c r="O19" s="13"/>
    </x:row>
    <x:row r="20">
      <x:c r="A20" s="13"/>
      <x:c r="B20" s="13"/>
      <x:c r="C20" s="13"/>
      <x:c r="D20" s="13"/>
      <x:c r="E20" s="13"/>
      <x:c r="F20" s="13"/>
      <x:c r="G20" s="13"/>
      <x:c r="H20" s="13"/>
      <x:c r="I20" s="13"/>
      <x:c r="J20" s="13"/>
      <x:c r="K20" s="13"/>
      <x:c r="L20" s="13"/>
      <x:c r="M20" s="13"/>
      <x:c r="N20" s="13"/>
      <x:c r="O20" s="13"/>
    </x:row>
    <x:row r="21">
      <x:c r="A21" s="13"/>
      <x:c r="B21" s="13"/>
      <x:c r="C21" s="13"/>
      <x:c r="D21" s="13"/>
      <x:c r="E21" s="13"/>
      <x:c r="F21" s="13"/>
      <x:c r="G21" s="13"/>
      <x:c r="H21" s="13"/>
      <x:c r="I21" s="13"/>
      <x:c r="J21" s="13"/>
      <x:c r="K21" s="13"/>
      <x:c r="L21" s="13"/>
      <x:c r="M21" s="13"/>
      <x:c r="N21" s="13"/>
      <x:c r="O21" s="13"/>
    </x:row>
    <x:row r="22">
      <x:c r="A22" s="13"/>
      <x:c r="B22" s="13"/>
      <x:c r="C22" s="13"/>
      <x:c r="D22" s="13"/>
      <x:c r="E22" s="13"/>
      <x:c r="F22" s="13"/>
      <x:c r="G22" s="13"/>
      <x:c r="H22" s="13"/>
      <x:c r="I22" s="13"/>
      <x:c r="J22" s="13"/>
      <x:c r="K22" s="13"/>
      <x:c r="L22" s="13"/>
      <x:c r="M22" s="13"/>
      <x:c r="N22" s="13"/>
      <x:c r="O22" s="13"/>
    </x:row>
    <x:row r="23">
      <x:c r="A23" s="13"/>
      <x:c r="B23" s="13"/>
      <x:c r="C23" s="13"/>
      <x:c r="D23" s="13"/>
      <x:c r="E23" s="13"/>
      <x:c r="F23" s="13"/>
      <x:c r="G23" s="13"/>
      <x:c r="H23" s="13"/>
      <x:c r="I23" s="13"/>
      <x:c r="J23" s="13"/>
      <x:c r="K23" s="13"/>
      <x:c r="L23" s="13"/>
      <x:c r="M23" s="13"/>
      <x:c r="N23" s="13"/>
      <x:c r="O23" s="13"/>
    </x:row>
    <x:row r="24">
      <x:c r="A24" s="13"/>
      <x:c r="B24" s="13"/>
      <x:c r="C24" s="13"/>
      <x:c r="D24" s="13"/>
      <x:c r="E24" s="13"/>
      <x:c r="F24" s="13"/>
      <x:c r="G24" s="13"/>
      <x:c r="H24" s="13"/>
      <x:c r="I24" s="13"/>
      <x:c r="J24" s="13"/>
      <x:c r="K24" s="13"/>
      <x:c r="L24" s="13"/>
      <x:c r="M24" s="13"/>
      <x:c r="N24" s="13"/>
      <x:c r="O24" s="13"/>
    </x:row>
    <x:row r="25">
      <x:c r="A25" s="13"/>
      <x:c r="B25" s="13"/>
      <x:c r="C25" s="13"/>
      <x:c r="D25" s="13"/>
      <x:c r="E25" s="13"/>
      <x:c r="F25" s="13"/>
      <x:c r="G25" s="13"/>
      <x:c r="H25" s="13"/>
      <x:c r="I25" s="13"/>
      <x:c r="J25" s="13"/>
      <x:c r="K25" s="13"/>
      <x:c r="L25" s="13"/>
      <x:c r="M25" s="13"/>
      <x:c r="N25" s="13"/>
      <x:c r="O25" s="13"/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4" max="4" width="19" hidden="0" customWidth="1"/>
    <x:col min="5" max="5" width="19" hidden="0" customWidth="1"/>
    <x:col min="3" max="3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  <x:col min="15" max="15" width="19" hidden="0" customWidth="1"/>
  </x:cols>
  <x:sheetData>
    <x:row r="1" ht="15" hidden="0" customHeight="1">
      <x:c r="A1" s="11" t="str">
        <x:v>品質檢查</x:v>
      </x:c>
      <x:c r="B1" s="11"/>
      <x:c r="C1" s="11"/>
      <x:c r="D1" s="11"/>
      <x:c r="E1" s="11"/>
      <x:c r="F1" s="11"/>
      <x:c r="G1" s="11"/>
      <x:c r="H1" s="11"/>
      <x:c r="I1" s="11"/>
      <x:c r="J1" s="11"/>
      <x:c r="K1" s="11"/>
      <x:c r="L1" s="11"/>
      <x:c r="M1" s="11"/>
      <x:c r="N1" s="11"/>
      <x:c r="O1" s="11"/>
    </x:row>
    <x:row r="2">
      <x:c r="A2" s="12"/>
      <x:c r="B2" s="12"/>
      <x:c r="C2" s="12"/>
      <x:c r="D2" s="12"/>
      <x:c r="E2" s="12"/>
      <x:c r="F2" s="13"/>
      <x:c r="G2" s="13"/>
      <x:c r="H2" s="13"/>
      <x:c r="I2" s="13"/>
      <x:c r="J2" s="13"/>
      <x:c r="K2" s="13"/>
      <x:c r="L2" s="13"/>
      <x:c r="M2" s="13"/>
      <x:c r="N2" s="13"/>
      <x:c r="O2" s="13"/>
    </x:row>
    <x:row r="3" ht="15" hidden="0" customHeight="1">
      <x:c r="A3" s="9" t="str">
        <x:v>檢查</x:v>
      </x:c>
      <x:c r="B3" s="9" t="str">
        <x:v>結果</x:v>
      </x:c>
      <x:c r="C3" s="9"/>
      <x:c r="D3" s="9" t="str">
        <x:v>指標</x:v>
      </x:c>
      <x:c r="E3" s="9" t="str">
        <x:v>數值</x:v>
      </x:c>
      <x:c r="F3" s="10"/>
      <x:c r="G3" s="10"/>
      <x:c r="H3" s="10"/>
      <x:c r="I3" s="10"/>
      <x:c r="J3" s="10"/>
      <x:c r="K3" s="10"/>
      <x:c r="L3" s="10"/>
      <x:c r="M3" s="10"/>
      <x:c r="N3" s="10"/>
      <x:c r="O3" s="10"/>
    </x:row>
    <x:row r="4" ht="15" hidden="0" customHeight="1">
      <x:c r="A4" s="12" t="str">
        <x:v>訂單編號不重複</x:v>
      </x:c>
      <x:c r="B4" s="12" t="str">
        <x:f>IF(MAX('訂單'!K4:K100)&lt;=1,"通過","待查")</x:f>
        <x:v>通過</x:v>
      </x:c>
      <x:c r="C4" s="12"/>
      <x:c r="D4" s="12" t="n">
        <x:v>1</x:v>
      </x:c>
      <x:c r="E4" s="12" t="str">
        <x:v>標準禮盒未發出：書面核准後接受十五組</x:v>
      </x:c>
      <x:c r="F4" s="13"/>
      <x:c r="G4" s="13"/>
      <x:c r="H4" s="13"/>
      <x:c r="I4" s="13"/>
      <x:c r="J4" s="13"/>
      <x:c r="K4" s="13"/>
      <x:c r="L4" s="13"/>
      <x:c r="M4" s="13"/>
      <x:c r="N4" s="13"/>
      <x:c r="O4" s="13"/>
    </x:row>
    <x:row r="5" ht="15" hidden="0" customHeight="1">
      <x:c r="A5" s="12" t="str">
        <x:v>輸入數量非負</x:v>
      </x:c>
      <x:c r="B5" s="12" t="str">
        <x:f>IF(MIN('訂單'!D4:E100,'領用歸還'!C4:E100,'退供紀錄'!C4:E100)&gt;=0,"通過","待查")</x:f>
        <x:v>通過</x:v>
      </x:c>
      <x:c r="C5" s="12"/>
      <x:c r="D5" s="12" t="n">
        <x:v>2</x:v>
      </x:c>
      <x:c r="E5" s="12" t="str">
        <x:v>客製禮盒：不自動產生退貨貸項</x:v>
      </x:c>
      <x:c r="F5" s="13"/>
      <x:c r="G5" s="13"/>
      <x:c r="H5" s="13"/>
      <x:c r="I5" s="13"/>
      <x:c r="J5" s="13"/>
      <x:c r="K5" s="13"/>
      <x:c r="L5" s="13"/>
      <x:c r="M5" s="13"/>
      <x:c r="N5" s="13"/>
      <x:c r="O5" s="13"/>
    </x:row>
    <x:row r="6" ht="15" hidden="0" customHeight="1">
      <x:c r="A6" s="12" t="str">
        <x:v>領用訂單存在</x:v>
      </x:c>
      <x:c r="B6" s="12" t="str">
        <x:f>IF(SUM('領用歸還'!I4:I100)=0,"通過","待查")</x:f>
        <x:v>通過</x:v>
      </x:c>
      <x:c r="C6" s="12"/>
      <x:c r="D6" s="12" t="n">
        <x:v>3</x:v>
      </x:c>
      <x:c r="E6" s="12" t="str">
        <x:v>三組受損禮盒隔離並留證</x:v>
      </x:c>
      <x:c r="F6" s="13"/>
      <x:c r="G6" s="13"/>
      <x:c r="H6" s="13"/>
      <x:c r="I6" s="13"/>
      <x:c r="J6" s="13"/>
      <x:c r="K6" s="13"/>
      <x:c r="L6" s="13"/>
      <x:c r="M6" s="13"/>
      <x:c r="N6" s="13"/>
      <x:c r="O6" s="13"/>
    </x:row>
    <x:row r="7" ht="15" hidden="0" customHeight="1">
      <x:c r="A7" s="12" t="str">
        <x:v>退供訂單存在</x:v>
      </x:c>
      <x:c r="B7" s="12" t="str">
        <x:f>IF(SUM('退供紀錄'!I4:I100)=0,"通過","待查")</x:f>
        <x:v>通過</x:v>
      </x:c>
      <x:c r="C7" s="12"/>
      <x:c r="D7" s="12" t="n">
        <x:v>4</x:v>
      </x:c>
      <x:c r="E7" s="12" t="str">
        <x:v>一組客製禮盒遺失待調查</x:v>
      </x:c>
      <x:c r="F7" s="13"/>
      <x:c r="G7" s="13"/>
      <x:c r="H7" s="13"/>
      <x:c r="I7" s="13"/>
      <x:c r="J7" s="13"/>
      <x:c r="K7" s="13"/>
      <x:c r="L7" s="13"/>
      <x:c r="M7" s="13"/>
      <x:c r="N7" s="13"/>
      <x:c r="O7" s="13"/>
    </x:row>
    <x:row r="8" ht="15" hidden="0" customHeight="1">
      <x:c r="A8" s="12" t="str">
        <x:v>接受數不超過寄回數</x:v>
      </x:c>
      <x:c r="B8" s="12" t="str">
        <x:f>IF(SUM('退供紀錄'!J4:J100)=0,"通過","待查")</x:f>
        <x:v>通過</x:v>
      </x:c>
      <x:c r="C8" s="12"/>
      <x:c r="D8" s="12" t="n">
        <x:v>5</x:v>
      </x:c>
      <x:c r="E8" s="12" t="str">
        <x:v>二十五單位貸項差異仍待處理</x:v>
      </x:c>
      <x:c r="F8" s="13"/>
      <x:c r="G8" s="13"/>
      <x:c r="H8" s="13"/>
      <x:c r="I8" s="13"/>
      <x:c r="J8" s="13"/>
      <x:c r="K8" s="13"/>
      <x:c r="L8" s="13"/>
      <x:c r="M8" s="13"/>
      <x:c r="N8" s="13"/>
      <x:c r="O8" s="13"/>
    </x:row>
    <x:row r="9" ht="15" hidden="0" customHeight="1">
      <x:c r="A9" s="12" t="str">
        <x:v>沒有公式錯誤</x:v>
      </x:c>
      <x:c r="B9" s="12" t="str">
        <x:f>IF(COUNTIF('差異對帳'!B4:O20,"#REF!")+COUNTIF('差異對帳'!B4:O20,"#VALUE!")=0,"通過","待查")</x:f>
        <x:v>通過</x:v>
      </x:c>
      <x:c r="C9" s="12"/>
      <x:c r="D9" s="12"/>
      <x:c r="E9" s="12"/>
      <x:c r="F9" s="13"/>
      <x:c r="G9" s="13"/>
      <x:c r="H9" s="13"/>
      <x:c r="I9" s="13"/>
      <x:c r="J9" s="13"/>
      <x:c r="K9" s="13"/>
      <x:c r="L9" s="13"/>
      <x:c r="M9" s="13"/>
      <x:c r="N9" s="13"/>
      <x:c r="O9" s="13"/>
    </x:row>
    <x:row r="10" ht="15" hidden="0" customHeight="1">
      <x:c r="A10" s="12" t="str">
        <x:v>庫存及貸項差異已升級</x:v>
      </x:c>
      <x:c r="B10" s="12" t="str">
        <x:f>IF(COUNTIF('差異對帳'!O4:O5,"待查")&gt;0,"待查","通過")</x:f>
        <x:v>待查</x:v>
      </x:c>
      <x:c r="C10" s="12"/>
      <x:c r="D10" s="12"/>
      <x:c r="E10" s="12"/>
      <x:c r="F10" s="13"/>
      <x:c r="G10" s="13"/>
      <x:c r="H10" s="13"/>
      <x:c r="I10" s="13"/>
      <x:c r="J10" s="13"/>
      <x:c r="K10" s="13"/>
      <x:c r="L10" s="13"/>
      <x:c r="M10" s="13"/>
      <x:c r="N10" s="13"/>
      <x:c r="O10" s="13"/>
    </x:row>
    <x:row r="11">
      <x:c r="A11" s="13"/>
      <x:c r="B11" s="13"/>
      <x:c r="C11" s="13"/>
      <x:c r="D11" s="13"/>
      <x:c r="E11" s="13"/>
      <x:c r="F11" s="13"/>
      <x:c r="G11" s="13"/>
      <x:c r="H11" s="13"/>
      <x:c r="I11" s="13"/>
      <x:c r="J11" s="13"/>
      <x:c r="K11" s="13"/>
      <x:c r="L11" s="13"/>
      <x:c r="M11" s="13"/>
      <x:c r="N11" s="13"/>
      <x:c r="O11" s="13"/>
    </x:row>
    <x:row r="12">
      <x:c r="A12" s="13"/>
      <x:c r="B12" s="13"/>
      <x:c r="C12" s="13"/>
      <x:c r="D12" s="13"/>
      <x:c r="E12" s="13"/>
      <x:c r="F12" s="13"/>
      <x:c r="G12" s="13"/>
      <x:c r="H12" s="13"/>
      <x:c r="I12" s="13"/>
      <x:c r="J12" s="13"/>
      <x:c r="K12" s="13"/>
      <x:c r="L12" s="13"/>
      <x:c r="M12" s="13"/>
      <x:c r="N12" s="13"/>
      <x:c r="O12" s="13"/>
    </x:row>
    <x:row r="13">
      <x:c r="A13" s="13"/>
      <x:c r="B13" s="13"/>
      <x:c r="C13" s="13"/>
      <x:c r="D13" s="13"/>
      <x:c r="E13" s="13"/>
      <x:c r="F13" s="13"/>
      <x:c r="G13" s="13"/>
      <x:c r="H13" s="13"/>
      <x:c r="I13" s="13"/>
      <x:c r="J13" s="13"/>
      <x:c r="K13" s="13"/>
      <x:c r="L13" s="13"/>
      <x:c r="M13" s="13"/>
      <x:c r="N13" s="13"/>
      <x:c r="O13" s="13"/>
    </x:row>
    <x:row r="14">
      <x:c r="A14" s="13"/>
      <x:c r="B14" s="13"/>
      <x:c r="C14" s="13"/>
      <x:c r="D14" s="13"/>
      <x:c r="E14" s="13"/>
      <x:c r="F14" s="13"/>
      <x:c r="G14" s="13"/>
      <x:c r="H14" s="13"/>
      <x:c r="I14" s="13"/>
      <x:c r="J14" s="13"/>
      <x:c r="K14" s="13"/>
      <x:c r="L14" s="13"/>
      <x:c r="M14" s="13"/>
      <x:c r="N14" s="13"/>
      <x:c r="O14" s="13"/>
    </x:row>
    <x:row r="15">
      <x:c r="A15" s="13"/>
      <x:c r="B15" s="13"/>
      <x:c r="C15" s="13"/>
      <x:c r="D15" s="13"/>
      <x:c r="E15" s="13"/>
      <x:c r="F15" s="13"/>
      <x:c r="G15" s="13"/>
      <x:c r="H15" s="13"/>
      <x:c r="I15" s="13"/>
      <x:c r="J15" s="13"/>
      <x:c r="K15" s="13"/>
      <x:c r="L15" s="13"/>
      <x:c r="M15" s="13"/>
      <x:c r="N15" s="13"/>
      <x:c r="O15" s="13"/>
    </x:row>
    <x:row r="16">
      <x:c r="A16" s="13"/>
      <x:c r="B16" s="13"/>
      <x:c r="C16" s="13"/>
      <x:c r="D16" s="13"/>
      <x:c r="E16" s="13"/>
      <x:c r="F16" s="13"/>
      <x:c r="G16" s="13"/>
      <x:c r="H16" s="13"/>
      <x:c r="I16" s="13"/>
      <x:c r="J16" s="13"/>
      <x:c r="K16" s="13"/>
      <x:c r="L16" s="13"/>
      <x:c r="M16" s="13"/>
      <x:c r="N16" s="13"/>
      <x:c r="O16" s="13"/>
    </x:row>
    <x:row r="17">
      <x:c r="A17" s="13"/>
      <x:c r="B17" s="13"/>
      <x:c r="C17" s="13"/>
      <x:c r="D17" s="13"/>
      <x:c r="E17" s="13"/>
      <x:c r="F17" s="13"/>
      <x:c r="G17" s="13"/>
      <x:c r="H17" s="13"/>
      <x:c r="I17" s="13"/>
      <x:c r="J17" s="13"/>
      <x:c r="K17" s="13"/>
      <x:c r="L17" s="13"/>
      <x:c r="M17" s="13"/>
      <x:c r="N17" s="13"/>
      <x:c r="O17" s="13"/>
    </x:row>
    <x:row r="18">
      <x:c r="A18" s="13"/>
      <x:c r="B18" s="13"/>
      <x:c r="C18" s="13"/>
      <x:c r="D18" s="13"/>
      <x:c r="E18" s="13"/>
      <x:c r="F18" s="13"/>
      <x:c r="G18" s="13"/>
      <x:c r="H18" s="13"/>
      <x:c r="I18" s="13"/>
      <x:c r="J18" s="13"/>
      <x:c r="K18" s="13"/>
      <x:c r="L18" s="13"/>
      <x:c r="M18" s="13"/>
      <x:c r="N18" s="13"/>
      <x:c r="O18" s="13"/>
    </x:row>
    <x:row r="19">
      <x:c r="A19" s="13"/>
      <x:c r="B19" s="13"/>
      <x:c r="C19" s="13"/>
      <x:c r="D19" s="13"/>
      <x:c r="E19" s="13"/>
      <x:c r="F19" s="13"/>
      <x:c r="G19" s="13"/>
      <x:c r="H19" s="13"/>
      <x:c r="I19" s="13"/>
      <x:c r="J19" s="13"/>
      <x:c r="K19" s="13"/>
      <x:c r="L19" s="13"/>
      <x:c r="M19" s="13"/>
      <x:c r="N19" s="13"/>
      <x:c r="O19" s="13"/>
    </x:row>
    <x:row r="20">
      <x:c r="A20" s="13"/>
      <x:c r="B20" s="13"/>
      <x:c r="C20" s="13"/>
      <x:c r="D20" s="13"/>
      <x:c r="E20" s="13"/>
      <x:c r="F20" s="13"/>
      <x:c r="G20" s="13"/>
      <x:c r="H20" s="13"/>
      <x:c r="I20" s="13"/>
      <x:c r="J20" s="13"/>
      <x:c r="K20" s="13"/>
      <x:c r="L20" s="13"/>
      <x:c r="M20" s="13"/>
      <x:c r="N20" s="13"/>
      <x:c r="O20" s="13"/>
    </x:row>
    <x:row r="21">
      <x:c r="A21" s="13"/>
      <x:c r="B21" s="13"/>
      <x:c r="C21" s="13"/>
      <x:c r="D21" s="13"/>
      <x:c r="E21" s="13"/>
      <x:c r="F21" s="13"/>
      <x:c r="G21" s="13"/>
      <x:c r="H21" s="13"/>
      <x:c r="I21" s="13"/>
      <x:c r="J21" s="13"/>
      <x:c r="K21" s="13"/>
      <x:c r="L21" s="13"/>
      <x:c r="M21" s="13"/>
      <x:c r="N21" s="13"/>
      <x:c r="O21" s="13"/>
    </x:row>
    <x:row r="22">
      <x:c r="A22" s="13"/>
      <x:c r="B22" s="13"/>
      <x:c r="C22" s="13"/>
      <x:c r="D22" s="13"/>
      <x:c r="E22" s="13"/>
      <x:c r="F22" s="13"/>
      <x:c r="G22" s="13"/>
      <x:c r="H22" s="13"/>
      <x:c r="I22" s="13"/>
      <x:c r="J22" s="13"/>
      <x:c r="K22" s="13"/>
      <x:c r="L22" s="13"/>
      <x:c r="M22" s="13"/>
      <x:c r="N22" s="13"/>
      <x:c r="O22" s="13"/>
    </x:row>
    <x:row r="23">
      <x:c r="A23" s="13"/>
      <x:c r="B23" s="13"/>
      <x:c r="C23" s="13"/>
      <x:c r="D23" s="13"/>
      <x:c r="E23" s="13"/>
      <x:c r="F23" s="13"/>
      <x:c r="G23" s="13"/>
      <x:c r="H23" s="13"/>
      <x:c r="I23" s="13"/>
      <x:c r="J23" s="13"/>
      <x:c r="K23" s="13"/>
      <x:c r="L23" s="13"/>
      <x:c r="M23" s="13"/>
      <x:c r="N23" s="13"/>
      <x:c r="O23" s="13"/>
    </x:row>
    <x:row r="24">
      <x:c r="A24" s="13"/>
      <x:c r="B24" s="13"/>
      <x:c r="C24" s="13"/>
      <x:c r="D24" s="13"/>
      <x:c r="E24" s="13"/>
      <x:c r="F24" s="13"/>
      <x:c r="G24" s="13"/>
      <x:c r="H24" s="13"/>
      <x:c r="I24" s="13"/>
      <x:c r="J24" s="13"/>
      <x:c r="K24" s="13"/>
      <x:c r="L24" s="13"/>
      <x:c r="M24" s="13"/>
      <x:c r="N24" s="13"/>
      <x:c r="O24" s="13"/>
    </x:row>
    <x:row r="25">
      <x:c r="A25" s="13"/>
      <x:c r="B25" s="13"/>
      <x:c r="C25" s="13"/>
      <x:c r="D25" s="13"/>
      <x:c r="E25" s="13"/>
      <x:c r="F25" s="13"/>
      <x:c r="G25" s="13"/>
      <x:c r="H25" s="13"/>
      <x:c r="I25" s="13"/>
      <x:c r="J25" s="13"/>
      <x:c r="K25" s="13"/>
      <x:c r="L25" s="13"/>
      <x:c r="M25" s="13"/>
      <x:c r="N25" s="13"/>
      <x:c r="O25" s="13"/>
    </x:row>
  </x:sheetData>
  <x:pageMargins left="0.7" right="0.7" top="0.75" bottom="0.75" header="0.3" footer="0.3"/>
</x:worksheet>
</file>